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1355" windowHeight="8700" activeTab="0"/>
  </bookViews>
  <sheets>
    <sheet name="Лист1" sheetId="1" r:id="rId1"/>
    <sheet name="2011" sheetId="2" r:id="rId2"/>
    <sheet name="Отчет_1полуг" sheetId="3" r:id="rId3"/>
    <sheet name="Отчет_год" sheetId="4" r:id="rId4"/>
    <sheet name="11" sheetId="5" r:id="rId5"/>
    <sheet name="Лист2" sheetId="6" r:id="rId6"/>
  </sheets>
  <definedNames>
    <definedName name="_xlnm.Print_Titles" localSheetId="0">'Лист1'!$5:$5</definedName>
    <definedName name="_xlnm.Print_Area" localSheetId="1">'2011'!$A$1:$K$109</definedName>
  </definedNames>
  <calcPr fullCalcOnLoad="1"/>
</workbook>
</file>

<file path=xl/sharedStrings.xml><?xml version="1.0" encoding="utf-8"?>
<sst xmlns="http://schemas.openxmlformats.org/spreadsheetml/2006/main" count="539" uniqueCount="402">
  <si>
    <t>1.1.</t>
  </si>
  <si>
    <t>1.2.</t>
  </si>
  <si>
    <t>%</t>
  </si>
  <si>
    <t>2.</t>
  </si>
  <si>
    <t>2.2.</t>
  </si>
  <si>
    <t>3.</t>
  </si>
  <si>
    <t>4.</t>
  </si>
  <si>
    <t>5.</t>
  </si>
  <si>
    <t>руб.</t>
  </si>
  <si>
    <t>8.</t>
  </si>
  <si>
    <t>9.</t>
  </si>
  <si>
    <t>10.</t>
  </si>
  <si>
    <t>11.</t>
  </si>
  <si>
    <t>12.</t>
  </si>
  <si>
    <t>1.</t>
  </si>
  <si>
    <t>7.</t>
  </si>
  <si>
    <t>Ответственный исполнитель (предполагаемый участник)</t>
  </si>
  <si>
    <t>Ожидаемый результат</t>
  </si>
  <si>
    <t>ФБ</t>
  </si>
  <si>
    <t>РБ</t>
  </si>
  <si>
    <t>МБ</t>
  </si>
  <si>
    <t>СС</t>
  </si>
  <si>
    <t>1.3.</t>
  </si>
  <si>
    <t>Таблица 2</t>
  </si>
  <si>
    <t>2.1.</t>
  </si>
  <si>
    <t>млн.руб.</t>
  </si>
  <si>
    <t>единиц</t>
  </si>
  <si>
    <t>1.4.</t>
  </si>
  <si>
    <t>1.5.</t>
  </si>
  <si>
    <t>2.3.</t>
  </si>
  <si>
    <t>2.4.</t>
  </si>
  <si>
    <t>2.5.</t>
  </si>
  <si>
    <t>Социальная поддержка населения</t>
  </si>
  <si>
    <t>Выдача родовых сертификатов в рамках реализации ПНП "Здоровье"</t>
  </si>
  <si>
    <t>Реализация ПНП "Доступное и комфортное жилье гражданам России"</t>
  </si>
  <si>
    <t>Организация повышения квалификации кадров</t>
  </si>
  <si>
    <t>Мероприятия по направлению "Интеллектуальное и эстетическое воспитание"</t>
  </si>
  <si>
    <t>Мероприятия по направлению "Гражданско-патриотическое воспитание"</t>
  </si>
  <si>
    <t>Мероприятия по направлению "Решение социально-экономических проблем"</t>
  </si>
  <si>
    <t>3.1.</t>
  </si>
  <si>
    <t>3.2.</t>
  </si>
  <si>
    <t>4.1.</t>
  </si>
  <si>
    <t>4.2.</t>
  </si>
  <si>
    <t>4.3.</t>
  </si>
  <si>
    <t>4.4.</t>
  </si>
  <si>
    <t>5.1.</t>
  </si>
  <si>
    <t>6.1.</t>
  </si>
  <si>
    <t>7.1.</t>
  </si>
  <si>
    <t>Основные показатели социально-экономического развития</t>
  </si>
  <si>
    <t>№ п/п</t>
  </si>
  <si>
    <t>Наименование индикатора</t>
  </si>
  <si>
    <t>Ед.изм.</t>
  </si>
  <si>
    <t>Территория муниципального образования</t>
  </si>
  <si>
    <t xml:space="preserve">Общая площадь муниципального образования – всего </t>
  </si>
  <si>
    <t>тыс.кв.м.</t>
  </si>
  <si>
    <t xml:space="preserve"> в том числе находящаяся:</t>
  </si>
  <si>
    <t xml:space="preserve"> в частной собственности </t>
  </si>
  <si>
    <t xml:space="preserve"> в собственности Россйиской Федерации</t>
  </si>
  <si>
    <t xml:space="preserve"> в собственности субъекта Российской Федерации </t>
  </si>
  <si>
    <t xml:space="preserve"> в собственности муниципального образования:</t>
  </si>
  <si>
    <t xml:space="preserve"> во владение, пользование</t>
  </si>
  <si>
    <t xml:space="preserve"> в аренду</t>
  </si>
  <si>
    <t>Площадь муниципального образования, предназначенная для строительства</t>
  </si>
  <si>
    <t>Территориальные резервы для развития муниципального образования</t>
  </si>
  <si>
    <t>Демографические показатели</t>
  </si>
  <si>
    <t>Численность постоянного населения на начало года</t>
  </si>
  <si>
    <t>человек</t>
  </si>
  <si>
    <t>в том числе в возрасте:</t>
  </si>
  <si>
    <t>моложе трудоспособного</t>
  </si>
  <si>
    <t>трудоспособном</t>
  </si>
  <si>
    <t>старше трудоспособного</t>
  </si>
  <si>
    <t>Число домохозяйств</t>
  </si>
  <si>
    <t>Промышленное производство</t>
  </si>
  <si>
    <t>Объем отгруженных товаров собственного производства, выполненных работ и услуг собственными силами по разделам С+D+Е (по полному кругу производителей)</t>
  </si>
  <si>
    <t>Индекс физического объема производства по разделам C+D+E (по полному кругу производителей)</t>
  </si>
  <si>
    <t>Сельское хозяйство</t>
  </si>
  <si>
    <t>Объем продукции сельского хозяйства в хозяйствах всех категорий</t>
  </si>
  <si>
    <t>тыс.руб.</t>
  </si>
  <si>
    <t>в том числе :</t>
  </si>
  <si>
    <t>продукции растениеводства</t>
  </si>
  <si>
    <t>продукции животноводства</t>
  </si>
  <si>
    <t>из общего объема:</t>
  </si>
  <si>
    <t>продукция сельхозорганизаций</t>
  </si>
  <si>
    <t>продукция хозяйств населения</t>
  </si>
  <si>
    <t>продукция крестьянских (фермерских) хозяйств</t>
  </si>
  <si>
    <t>Индекс производства сельскохозяйственной продукции в хозяйствах всех категорий (в сопоставимых ценах)</t>
  </si>
  <si>
    <t>в том числе:</t>
  </si>
  <si>
    <t>Инвестиционная и строительная деятельность</t>
  </si>
  <si>
    <t>Инвестиции в основной  капитал по полному кругу организаций, осуществляющих деятельность на территории муниципального образования</t>
  </si>
  <si>
    <t xml:space="preserve"> в том числе по источникам финансирования (по крупным и средним организациям)</t>
  </si>
  <si>
    <t xml:space="preserve"> за счет средств  федерального бюджета</t>
  </si>
  <si>
    <t xml:space="preserve"> за счет средств субъекта  Российской Федерации</t>
  </si>
  <si>
    <t xml:space="preserve"> за счет средств местного бюджета</t>
  </si>
  <si>
    <t xml:space="preserve"> за счет средств внебюджетных источников</t>
  </si>
  <si>
    <t>Объем   работ,   выполненных   по   виду   деятельности «строительство»</t>
  </si>
  <si>
    <t>5.3.</t>
  </si>
  <si>
    <t>Инвестиции в основной  капитал по полному кругу организаций, осуществляющих деятельность на территории муниципального образования в % к предыдущему году в сопоставимых ценах</t>
  </si>
  <si>
    <t>5.4.</t>
  </si>
  <si>
    <t>5.5.</t>
  </si>
  <si>
    <t>Ввод  в эксплуатацию жилых домов за счет всех источников финансирования</t>
  </si>
  <si>
    <t>тыс.кв.м. общей площади</t>
  </si>
  <si>
    <t>5.6.</t>
  </si>
  <si>
    <t>Введено в действие общеобразовательных учреждений</t>
  </si>
  <si>
    <t>5.7.</t>
  </si>
  <si>
    <t>Введено в действие больничных учреждений</t>
  </si>
  <si>
    <t>5.8.</t>
  </si>
  <si>
    <t>Введено в действие амбулаторно-поликлинических учреждений</t>
  </si>
  <si>
    <t>посещений в смену</t>
  </si>
  <si>
    <t>5.9.</t>
  </si>
  <si>
    <t>Введено в действие офисов врача общей практики</t>
  </si>
  <si>
    <t>Развитие малого предпринимательства</t>
  </si>
  <si>
    <t>Число индивидуальных предпринимателей, прошедших государственную регистрацию (по состоянию на начало периода)</t>
  </si>
  <si>
    <t>7.2.</t>
  </si>
  <si>
    <t>7.3.</t>
  </si>
  <si>
    <t>Среднесписочная численность работников (без внешних совместителей), занятых на малых предприятиях</t>
  </si>
  <si>
    <t>Оборот малых предприятий (Отгрузка продукции, работ, услуг собственными силами + Продано товаров несобственного производства)</t>
  </si>
  <si>
    <t>Потребительский рынок</t>
  </si>
  <si>
    <t>8.1.</t>
  </si>
  <si>
    <t>Оборот розничной торговли - всего</t>
  </si>
  <si>
    <t>8.2.</t>
  </si>
  <si>
    <t>В % к предыдущему периоду, в сопоставимых ценах</t>
  </si>
  <si>
    <t>8.3.</t>
  </si>
  <si>
    <t>8.5.</t>
  </si>
  <si>
    <t>Рынок труда и заработной платы</t>
  </si>
  <si>
    <t>9.1.</t>
  </si>
  <si>
    <t>Среднесписочная численность работников (по полному кругу организаций)</t>
  </si>
  <si>
    <t>9.2.</t>
  </si>
  <si>
    <t>Численность не занятых трудовой деятельностью граждан, ищущих работу и зарегистрированных в службе занятости - всего</t>
  </si>
  <si>
    <t>9.3.</t>
  </si>
  <si>
    <t xml:space="preserve"> из них признано  безработными в  установленном порядке</t>
  </si>
  <si>
    <t>9.4.</t>
  </si>
  <si>
    <t>Уровень зарегистрированной безработицы к трудоспособному населению</t>
  </si>
  <si>
    <t>9.5.</t>
  </si>
  <si>
    <t>Среднемесячная номинальная начисленная заработная плата работников по полному кругу организаций</t>
  </si>
  <si>
    <t>9.6.</t>
  </si>
  <si>
    <t>Фонд начисленной заработной платы работников по полному кругу организаций</t>
  </si>
  <si>
    <t>9.7.</t>
  </si>
  <si>
    <t>Темп роста фонда начисленной заработной платы работников по полному кругу организаций к предыдущему периоду</t>
  </si>
  <si>
    <t>9.8.</t>
  </si>
  <si>
    <t>Просроченная задолженность по заработной плате по источникам финансирования организаций (по крупным и средним)</t>
  </si>
  <si>
    <t>Социальная сфера</t>
  </si>
  <si>
    <t>10.1.</t>
  </si>
  <si>
    <t>Обеспеченность детей в возрасте 1-6 лет местами в дошкольных образовательных учреждениях (на 100 мест приходится детей)</t>
  </si>
  <si>
    <t>мест</t>
  </si>
  <si>
    <t>10.2.</t>
  </si>
  <si>
    <t>Техническое состояние и благоустройство зданий государственных дневных общеобразовательных учреждений</t>
  </si>
  <si>
    <t>10.3.</t>
  </si>
  <si>
    <t>Число больничных коек на 1000 населения</t>
  </si>
  <si>
    <t>10.4.</t>
  </si>
  <si>
    <t>Мощность врачебных амбулаторно-поликлинических учреждений на 1 000 населения</t>
  </si>
  <si>
    <t>пос.в смену</t>
  </si>
  <si>
    <t>10.5.</t>
  </si>
  <si>
    <t>Число книг и журналов в библиотеках на 1 000 населения</t>
  </si>
  <si>
    <t>10.6.</t>
  </si>
  <si>
    <t>Число музеев на 1 000 населения</t>
  </si>
  <si>
    <t>10.7.</t>
  </si>
  <si>
    <t>Число санаторно-курортных организаций, организаций отдыха (туристических баз)</t>
  </si>
  <si>
    <t>10.8.</t>
  </si>
  <si>
    <t>Число летних оздоровительных лагерей</t>
  </si>
  <si>
    <t>10.9.</t>
  </si>
  <si>
    <t>Численность детей, отдохнувших в них за лето</t>
  </si>
  <si>
    <t>чел.</t>
  </si>
  <si>
    <t>10.10.</t>
  </si>
  <si>
    <t>Число спортивных сооружений и спортивных школ (ДЮСШ, СДЮШОР, ШВСМ)</t>
  </si>
  <si>
    <t>Жилищно-коммунальное хозяйство</t>
  </si>
  <si>
    <t>11.1.</t>
  </si>
  <si>
    <t>Площадь жилищного фонда - всего</t>
  </si>
  <si>
    <t>11.2.</t>
  </si>
  <si>
    <t>Средняя обеспеченность населения жильем,</t>
  </si>
  <si>
    <r>
      <t xml:space="preserve">в том числе </t>
    </r>
    <r>
      <rPr>
        <sz val="10"/>
        <rFont val="Times New Roman"/>
        <family val="1"/>
      </rPr>
      <t>благоустроенным и частично благоустроенным</t>
    </r>
  </si>
  <si>
    <t>11.3.</t>
  </si>
  <si>
    <t>Капитально отремонтированных жилых домов за год</t>
  </si>
  <si>
    <t>11.4.</t>
  </si>
  <si>
    <t>Число семей, получающих субсидии на оплату жилищно-коммунальных услуг</t>
  </si>
  <si>
    <t>11.6.</t>
  </si>
  <si>
    <t>Муниципальное имущество</t>
  </si>
  <si>
    <t>12.1.</t>
  </si>
  <si>
    <t>Наличие основных фондов организаций, находящихся в муниципальной собственности по полной учетной стоимости на конец года</t>
  </si>
  <si>
    <t>по полной учетной стоимости на конец года</t>
  </si>
  <si>
    <t>по остаточной балансовой стоимости на конец года</t>
  </si>
  <si>
    <t>15.</t>
  </si>
  <si>
    <t>Бюджет муниципального образования</t>
  </si>
  <si>
    <t>15.1.</t>
  </si>
  <si>
    <t>Доходы - всего</t>
  </si>
  <si>
    <t>в том числе налоговые, неналоговые доходы</t>
  </si>
  <si>
    <t>15.2.</t>
  </si>
  <si>
    <t>Расходы - всего</t>
  </si>
  <si>
    <r>
      <t xml:space="preserve">в том числе </t>
    </r>
    <r>
      <rPr>
        <sz val="10"/>
        <rFont val="Times New Roman"/>
        <family val="1"/>
      </rPr>
      <t>по отдельным статьям (в разрезе финансирования вопросов местного значения и полномочий органов местного самоуправления)</t>
    </r>
  </si>
  <si>
    <t>15.2.1</t>
  </si>
  <si>
    <t xml:space="preserve"> Общегосударственные вопросы</t>
  </si>
  <si>
    <t>15.2.2</t>
  </si>
  <si>
    <t xml:space="preserve"> Национальную экономику</t>
  </si>
  <si>
    <t>15.2.3</t>
  </si>
  <si>
    <t xml:space="preserve"> Жилищно-коммунальное хозяйство</t>
  </si>
  <si>
    <t>15.2.5</t>
  </si>
  <si>
    <t xml:space="preserve"> Образование</t>
  </si>
  <si>
    <t>15.2.6</t>
  </si>
  <si>
    <t xml:space="preserve"> Культуру, кинематографию  и средства массовой информации</t>
  </si>
  <si>
    <t>15.2.7</t>
  </si>
  <si>
    <t>15.2.8</t>
  </si>
  <si>
    <t xml:space="preserve"> Социальную политику </t>
  </si>
  <si>
    <t>16.</t>
  </si>
  <si>
    <t>Основные показатели реализации муниципальных целевых программ (в разрезе каждой программы)</t>
  </si>
  <si>
    <t>в принятом исчислении</t>
  </si>
  <si>
    <t>17.</t>
  </si>
  <si>
    <t>Основные показатели реализации инвестиционных и инновационных проектов (в разрезе каждого проекта)</t>
  </si>
  <si>
    <t>18.</t>
  </si>
  <si>
    <t>Муниципальный заказ (в разрезе утвержденной номенклатуры товаров и услуг)</t>
  </si>
  <si>
    <t>19.</t>
  </si>
  <si>
    <t>Нормативы стоимости услуг, оказываемых бюджетными учреждениями:</t>
  </si>
  <si>
    <t>здравоохранения</t>
  </si>
  <si>
    <t>образования</t>
  </si>
  <si>
    <t>культуры, искусства</t>
  </si>
  <si>
    <t>управления</t>
  </si>
  <si>
    <t xml:space="preserve">Реализация мероприятий в рамках  МЦП "Улучшение условий и охраны труда на 2007- 2010 годы" </t>
  </si>
  <si>
    <t>Реализация подпрограммы "Переселение граждан из ветхого и аварийного жилого фонда" ФЦП "Жилище"</t>
  </si>
  <si>
    <t>Строительство школы в с. Курмач-Байгол в рамках ФЦП ""</t>
  </si>
  <si>
    <t xml:space="preserve">Строительство детского сада-ясли в с. Турочак (ПСД) </t>
  </si>
  <si>
    <t>Оздороление детей в летнее время</t>
  </si>
  <si>
    <t xml:space="preserve">Реализация мероприятий в рамках МЦП "Поддержка и развитие малого и среднего предпринимательства в Турочакском районе на 2009-2011 годы" и РЦП "развитие малого и среднего предпринимательства Республики Алтай на 2008-2010 годы" </t>
  </si>
  <si>
    <t>Строительство и приобретение жилья в сельской местности в рамках реализации ФЦП «Социальное развитие села до 2012 года»</t>
  </si>
  <si>
    <t xml:space="preserve">Обучение безработных граждан </t>
  </si>
  <si>
    <t>Индекс физического объема платных услуг населению</t>
  </si>
  <si>
    <t xml:space="preserve">Объем платных услуг населению </t>
  </si>
  <si>
    <t>руб за 1 кв.м.</t>
  </si>
  <si>
    <t>Экономически обоснованная стоимость коммунальных услуг в месяц (отопление)</t>
  </si>
  <si>
    <t>11.7.</t>
  </si>
  <si>
    <t>руб за 1 куб.м.</t>
  </si>
  <si>
    <t>Экономически обоснованная стоимость жилищных услуг в месяц (вывоз жидких бытовых отходов)</t>
  </si>
  <si>
    <t xml:space="preserve"> Предоставленная физическим лицам (из собственности МО)</t>
  </si>
  <si>
    <t xml:space="preserve"> Предоставленная юридическим лицам (из собственности МО)</t>
  </si>
  <si>
    <t>Оказание дополнительной медицинской помощи в рамках реализации ПНП "Здоровье" (участковые врачи, терапевт, педиатор, ВОП и их сестры)</t>
  </si>
  <si>
    <t>Мероприятия в рамках МЦП  "Профилактика и предупреждение туберкулеза"</t>
  </si>
  <si>
    <t>Оказание дополнительной медицинской помощи в рамках реализации ПНП "Здоровье" "Скорая медицинская помощь"</t>
  </si>
  <si>
    <t>Оказание дополнительнй медицинской помощи в рамках реализации ПНП "Здоровье" ФАП</t>
  </si>
  <si>
    <t>Мероприятия в рамках МЦП "Профилактика правонарушений в муниципальном образовании "Турочакский район на период 2009-2011 годы""</t>
  </si>
  <si>
    <t xml:space="preserve">Ремонты учреждений здравоохранения </t>
  </si>
  <si>
    <t>Ремонты учреждений образования в рамках отраслевой программы «Укрепление материальной базы образовательных учреждений муниципального образования «Турочакский район» на 2010-2012 годы»</t>
  </si>
  <si>
    <t>7.7.</t>
  </si>
  <si>
    <t xml:space="preserve">                в том числе микропредприятий</t>
  </si>
  <si>
    <t>Родилось</t>
  </si>
  <si>
    <t>Умерло</t>
  </si>
  <si>
    <t>Естественный прирост (убыль) населения</t>
  </si>
  <si>
    <t>Субвенции на содержание электростанций (через Региональный фонд софинансирования социальных расходов)</t>
  </si>
  <si>
    <t>Количество субъектов МП (включая микропредприятия) - всего по состоянию на конец отчетного периода</t>
  </si>
  <si>
    <t>Здравоохранение</t>
  </si>
  <si>
    <t>тыс.кв.км.</t>
  </si>
  <si>
    <t>2009г. (отчет)</t>
  </si>
  <si>
    <t>2010г.   (оценка)</t>
  </si>
  <si>
    <t>2011г. (план)</t>
  </si>
  <si>
    <t>млн. руб.</t>
  </si>
  <si>
    <t>Обеспеченность:</t>
  </si>
  <si>
    <t>врачами</t>
  </si>
  <si>
    <t>чел. на 10 тыс.нас.</t>
  </si>
  <si>
    <t>средним медицинским персоналом</t>
  </si>
  <si>
    <t>дошкольными образовательными учреждениями</t>
  </si>
  <si>
    <t>мест на 100 детей дошк.возр.(2-6 лет)</t>
  </si>
  <si>
    <t>10.11.</t>
  </si>
  <si>
    <t>17.8.</t>
  </si>
  <si>
    <t>Экономически обоснованная стоимость коммунальных услуг в месяц (вода)</t>
  </si>
  <si>
    <t>руб. за 1 куб.м.</t>
  </si>
  <si>
    <t>№ пп</t>
  </si>
  <si>
    <t>Наименование мероприятия</t>
  </si>
  <si>
    <t>в том числе по источникам финансирования</t>
  </si>
  <si>
    <t>ТОПЛИВНО-ЭНЕРГЕТИЧЕСКИЙ КОМПЛЕКС</t>
  </si>
  <si>
    <t xml:space="preserve">Мостовой переход через р. Бия у с. Кебезень в рамках  РЦП "Автомобильные дороги Республики Алтай (2008-2010 </t>
  </si>
  <si>
    <t>РАЗВИТИЕ ТУРИЗМА</t>
  </si>
  <si>
    <t>РАЗВИТИЕ СОЦИАЛЬНОЙ СФЕРЫ</t>
  </si>
  <si>
    <t>Строительство ЦРБ в с.Турочак Турочакского района в рамках непрограмной части республиканской адресной инвестиционной программы (30 коек/ 100 пос.в смену)</t>
  </si>
  <si>
    <t>Образование</t>
  </si>
  <si>
    <t>Реализация мероприятий в рамках отраслевой программы «Улучшение санитарно-технического состояния образовательных учреждений и организация здорового питания в дошкольных и общеобразовательных учреждениях» (с 2009-2011год).</t>
  </si>
  <si>
    <t>Молодежная политика</t>
  </si>
  <si>
    <t>Культура и искусство</t>
  </si>
  <si>
    <t>Физическая культура и спорт</t>
  </si>
  <si>
    <t xml:space="preserve">Мероприятия,  предусмотренные на обеспечение  безопасности дорожного движения в рамках реализации МЦП "Повышение безопасности дорожного движения в Турочакском районе (2010-2012 годы)» </t>
  </si>
  <si>
    <t xml:space="preserve">ЖИЛИЩНАЯ ПОЛИТИКА </t>
  </si>
  <si>
    <t>РЕШЕНИЕ ЭКОЛОГИЧЕСКИХ ПРОБЛЕМ</t>
  </si>
  <si>
    <t>КАДРОВОЕ ОБЕСПЕЧЕНИЕ</t>
  </si>
  <si>
    <t>МАЛОЕ ПРЕДПРИНИМАТЕЛЬСТВО</t>
  </si>
  <si>
    <t>4.5.</t>
  </si>
  <si>
    <t>4.6.</t>
  </si>
  <si>
    <t>ВСЕГО, тысяч рублей</t>
  </si>
  <si>
    <t>ДОРОЖНОЕ ХОЗЯЙСТВО И ТРАНСПОРТНЫЙ КОМПЛЕКС</t>
  </si>
  <si>
    <t> Ресурсное обеспечение плана социально-экономического развития муниципального образования "Турочакский район" на 2011 год</t>
  </si>
  <si>
    <t>Капитальный ремонт  МУ "Бийкинская СОШ"</t>
  </si>
  <si>
    <t>Капитальный ремонт  МУ "Кебезенская СОШ"</t>
  </si>
  <si>
    <t>Участие в различных образовательных проектов (классное руководство, проведение конкурсов, олимпиад и т.п.)</t>
  </si>
  <si>
    <t>Улучшение жилищных условий граждан в сельской местности. Ввод 2,6 тыс.  кв.м.</t>
  </si>
  <si>
    <t>Улучшение жилищных условий граждан в сельской местности. Ввод 1,155 тыс.  кв.м.</t>
  </si>
  <si>
    <t>Стажировка молодых специалистов в рамках дополнительных мер снижения напряженности на рынке труда (антикризисная программа)</t>
  </si>
  <si>
    <t>Трудоустройство 6 человек</t>
  </si>
  <si>
    <t>Обучение безработных граждан</t>
  </si>
  <si>
    <t>Капитальный ремонт ФАПов в селах района</t>
  </si>
  <si>
    <t>МУЗ "Турочакская ЦРБ"</t>
  </si>
  <si>
    <t>Отдел образования</t>
  </si>
  <si>
    <t>отдел образования</t>
  </si>
  <si>
    <t>Администрация МО</t>
  </si>
  <si>
    <t>4.1.1.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</si>
  <si>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</si>
  <si>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</si>
  <si>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</si>
  <si>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</si>
  <si>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</si>
  <si>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</si>
  <si>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</si>
  <si>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</si>
  <si>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4.3.1.</t>
  </si>
  <si>
    <t>4.3.2.</t>
  </si>
  <si>
    <t>4.3.3.</t>
  </si>
  <si>
    <t>4.3.4.</t>
  </si>
  <si>
    <t>Турочакский РОВД</t>
  </si>
  <si>
    <t>Улучшение жилищных условий граждан . Приобретение 300  кв.м.</t>
  </si>
  <si>
    <t>Отдел труда и социального развития</t>
  </si>
  <si>
    <t xml:space="preserve">Реализация мероприятий в рамках МЦП "Социальная поддержка населения в Турочакском районе на 2011-2015г" </t>
  </si>
  <si>
    <t>4.1.2.</t>
  </si>
  <si>
    <t>Обеспечение жильем молодых семей в рамках ДЦП «Обеспечение жильем молодых семей в Турочакском райне на 2011-2015г"»</t>
  </si>
  <si>
    <t>Мероприятия в рамках МЦП "Развитие физической культуры и спорта в Турочакском районе на 2010-2012г."Охрана  правопорядка, борьба с  преступностью  и обеспечение безопасности жизни</t>
  </si>
  <si>
    <t>Электрофикация с. Бийка в рамках ДЦП "Энергосбережение Турочакского района на 2010-2014 годы"</t>
  </si>
  <si>
    <t>Обеспечение круглосуточного электроснабжения с. Бийка</t>
  </si>
  <si>
    <t>Мероприятия в рамках ДЦП "Экономическое и социальное развитие коренных малочисленных народов Турочакского района на 2010-2014 годы"</t>
  </si>
  <si>
    <t>Содействие самозанятости населения в рамках дополнительных мер снижения напряженности на рынке труда (антикризисная программа)</t>
  </si>
  <si>
    <t>Турочакский ЦЗН</t>
  </si>
  <si>
    <t>Организация самозанятости 45 чел., 15 дополнительных рабочих мест</t>
  </si>
  <si>
    <t>Организация рабочих мест</t>
  </si>
  <si>
    <t>5.2.</t>
  </si>
  <si>
    <t>4.6.1.</t>
  </si>
  <si>
    <t>4.5.1.</t>
  </si>
  <si>
    <t>4.5.2.</t>
  </si>
  <si>
    <t>4.4.1.</t>
  </si>
  <si>
    <t>4.4.2.</t>
  </si>
  <si>
    <t>4.4.3.</t>
  </si>
  <si>
    <t>ВСЕГО</t>
  </si>
  <si>
    <t>ОХРАНА ПРАВОПОРЯДКА И БЕЗОПАСНОСТЬ</t>
  </si>
  <si>
    <t>6.2.</t>
  </si>
  <si>
    <t>6.3.</t>
  </si>
  <si>
    <t>6.4.</t>
  </si>
  <si>
    <t>Мероприятия по обеспечению муниципальной целевой программы "Отходы" (2011-2015 годы)</t>
  </si>
  <si>
    <t>Ликвидация несанкционированых свалок в районе, приобретение техники</t>
  </si>
  <si>
    <t>Стимулирование кредитования организаций агропромышленного комплекса в рамках реализации мероприятий Государственной программы развития сельского хозяйства</t>
  </si>
  <si>
    <t>Развитие сельскохозяйственнной отрасли</t>
  </si>
  <si>
    <t>КБ</t>
  </si>
  <si>
    <t>Мероприятия по стимулированию производства продукции растениеводства в рамках реализации РЦП «Повышение плодородия земель сельскохозяйственного назначения» на 2006-2010 годы»</t>
  </si>
  <si>
    <t>Содействие развитию личных подсобных хозяйств в рамках реализации мероприятий Государственной программы развития сельского хозяйства</t>
  </si>
  <si>
    <t>Мероприятия по стимулированию производства (субсидии) в предприятиях агропромышленного комплекса в рамках реализации Государственной программы развития сельского хозяйства</t>
  </si>
  <si>
    <t>Увеличение объема выпускаемой сельскохозяйственной продукции</t>
  </si>
  <si>
    <t>АГРОПРОМЫШЛЕННЫЙ КОМПЛЕКС</t>
  </si>
  <si>
    <t>Обеспечение энергоснабжения населения</t>
  </si>
  <si>
    <t>Мероприятия в рамках ДЦП "Энергосбережение Турочакского района на 2010-2014 годы"</t>
  </si>
  <si>
    <t>Уменьшение оплаты за потребление тепловой энергии, холодного водоснабжения, электроэнергии</t>
  </si>
  <si>
    <t>Мероприятия в рамках ДЦП "Развитие культуры в Турочакском районе на 2011-2014 гг"межрегиональных фестивалях</t>
  </si>
  <si>
    <t>Отдел межмуниципальных отношений</t>
  </si>
  <si>
    <t>Обновление музыкального оборудования, проведение праздников</t>
  </si>
  <si>
    <t>Популяризация культуры коренных малочисленных народов района</t>
  </si>
  <si>
    <t>Снижение уровня преступности, социальная профилактика правонарушений</t>
  </si>
  <si>
    <t>4.1.3.</t>
  </si>
  <si>
    <t>Реализация мероприятий в рамках МЦП "Демографическое развитие муниципального образования "Турочакский район" на 2009-2012 годы"</t>
  </si>
  <si>
    <t>Рост  численности населения, рост уровня рождаемости, рост зарегистрированных браков</t>
  </si>
  <si>
    <t>4.5.3.</t>
  </si>
  <si>
    <t>Организация обучения и проверки знаний в области охраны труда</t>
  </si>
  <si>
    <t>Поддержка населения, оказавшегося в трудной жизненной ситуации</t>
  </si>
  <si>
    <t>Укрепление учебно-материальной базы школы.</t>
  </si>
  <si>
    <t>Оздоровление детей</t>
  </si>
  <si>
    <t>Улучшение санитарно-технического состояния учреждений образования</t>
  </si>
  <si>
    <t>Осуществление работ по ремонту и содержанию автомобильных дорог общего пользования регионального значения и искусственных сооружений на них на 2011 год в рамках РЦП "Автомобильные дороги Республики Алтай (2008-2010 годы)"</t>
  </si>
  <si>
    <t>Содействие в трудоустройстве</t>
  </si>
  <si>
    <t>Увеличение количества субъектов малого и среднего предпринимательства, снижение безработицы, увеличение доходов местного бюджета</t>
  </si>
  <si>
    <t>Адаптация молодежи к условиям в современном обществе, создание условий для личностного роста молодежи</t>
  </si>
  <si>
    <t>ГУ "Горно-Алтайавтодор"</t>
  </si>
  <si>
    <t>Развитие дорожной сети и инфраструктуры дорог</t>
  </si>
  <si>
    <t>Увеличение численности населения</t>
  </si>
  <si>
    <t>Повышение условий физической подготовленности  и здоровья  детей, молодежи, трудоспособного возраста населения</t>
  </si>
  <si>
    <t>сокращение количества лиц, погибших в результате дорожно-транспортных происшествий, сокращение количества ДТП с пострадавшими</t>
  </si>
  <si>
    <t>Улучшение жилищных условий 8 молодых семей (строительство 400 кв.м. жилья)</t>
  </si>
  <si>
    <t>Спортивно-развлекательный горнолыжный комплекс ООО "Артыбаш"</t>
  </si>
  <si>
    <t>1,4,</t>
  </si>
  <si>
    <t>Ремонт уличного освещения на территории Кебезенского сельского поселения в рамках  МЦП "Выполнение наказов избирателей депутатам Совета депутатов муниципального образования "Турочакский район" на 2011-2013 годы"</t>
  </si>
  <si>
    <t>Администрация Кебезенского СП</t>
  </si>
  <si>
    <t>Обеспечение уличного освещения</t>
  </si>
  <si>
    <t>4.5.4.</t>
  </si>
  <si>
    <t>Приобретение теннисного стола в СДК с. Чуйка, пошив национальных костюмов в рамках МЦП "Выполнение наказов избирателей депутатам Совета депутатов муниципального образования "Турочакский район" на 2011-2013 годы"</t>
  </si>
  <si>
    <t>Абминистрация Бийкинского СП</t>
  </si>
  <si>
    <t>Популяризация культуры и здорового образа жизни коренных малочисленных народов района</t>
  </si>
  <si>
    <t>4.3.5.</t>
  </si>
  <si>
    <t>4.3.6.</t>
  </si>
  <si>
    <t>4.3.7.</t>
  </si>
  <si>
    <t>4.3.8.</t>
  </si>
  <si>
    <t>4.3.9.</t>
  </si>
  <si>
    <t>Обустройство детских площадок на территории с. Турочак в рамках МЦП "Выполнение наказов избирателей депутатам Совета депутатов муниципального образования "Турочакский район" на 2011-2013 годы"</t>
  </si>
  <si>
    <t>Администрация Турочакского СП</t>
  </si>
  <si>
    <t>Благоустройство села</t>
  </si>
  <si>
    <t>ООО "Артыбаш"</t>
  </si>
  <si>
    <t>Развитие зимнего туризма, увеличение налогооблагаемой базы</t>
  </si>
  <si>
    <t>муниципального образования "ТУРОЧАКСКИЙ РАЙОН" район на 2011год</t>
  </si>
  <si>
    <t>8,4</t>
  </si>
  <si>
    <t>8,5</t>
  </si>
  <si>
    <t>8,6</t>
  </si>
  <si>
    <t>х</t>
  </si>
  <si>
    <t>Периодическая печать и издательства</t>
  </si>
  <si>
    <t>15.2.4.</t>
  </si>
  <si>
    <t>15.2.9</t>
  </si>
  <si>
    <t>Экономически обоснованная стоимость жилищных услуг в месяц (вывоз твердых бытовых отходов)</t>
  </si>
  <si>
    <t>Улучшение материально - технической базы лечебно - профилактического учреждения, обеспечение квалифицированной медицинской помощи. Открыт ФАП в с. Озеро-Куреево и начат в с. Кебезень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</si>
</sst>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9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2" applyNumberFormat="1" applyFont="1" applyBorder="1" applyAlignment="1">
      <alignment horizontal="center" vertical="center" wrapText="1"/>
    </xf>
    <xf numFmtId="0" fontId="6" fillId="0" borderId="10" xfId="52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54" applyNumberFormat="1" applyFont="1" applyFill="1" applyBorder="1" applyAlignment="1" applyProtection="1">
      <alignment horizontal="justify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horizontal="justify" vertical="center" wrapText="1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Alignment="1">
      <alignment horizontal="justify" vertical="center" wrapText="1"/>
    </xf>
    <xf numFmtId="0" fontId="10" fillId="0" borderId="0" xfId="53" applyFont="1" applyAlignment="1">
      <alignment horizontal="center" vertical="center" wrapText="1"/>
    </xf>
    <xf numFmtId="0" fontId="10" fillId="0" borderId="10" xfId="53" applyFont="1" applyBorder="1" applyAlignment="1">
      <alignment horizontal="center" vertical="center" wrapText="1"/>
    </xf>
    <xf numFmtId="0" fontId="10" fillId="0" borderId="10" xfId="53" applyFont="1" applyBorder="1" applyAlignment="1">
      <alignment horizontal="justify" vertical="center" wrapText="1"/>
    </xf>
    <xf numFmtId="0" fontId="11" fillId="0" borderId="10" xfId="53" applyFont="1" applyBorder="1" applyAlignment="1">
      <alignment horizontal="center" vertical="center" wrapText="1"/>
    </xf>
    <xf numFmtId="0" fontId="11" fillId="0" borderId="0" xfId="53" applyFont="1" applyAlignment="1">
      <alignment horizontal="center" vertical="center" wrapText="1"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7" fillId="13" borderId="10" xfId="53" applyFont="1" applyFill="1" applyBorder="1" applyAlignment="1">
      <alignment horizontal="center" vertical="center" wrapText="1"/>
    </xf>
    <xf numFmtId="0" fontId="4" fillId="13" borderId="0" xfId="0" applyFont="1" applyFill="1" applyAlignment="1">
      <alignment/>
    </xf>
    <xf numFmtId="0" fontId="12" fillId="13" borderId="10" xfId="53" applyFont="1" applyFill="1" applyBorder="1" applyAlignment="1">
      <alignment horizontal="center" vertical="center" wrapText="1"/>
    </xf>
    <xf numFmtId="0" fontId="13" fillId="13" borderId="0" xfId="0" applyFont="1" applyFill="1" applyAlignment="1">
      <alignment/>
    </xf>
    <xf numFmtId="2" fontId="10" fillId="0" borderId="10" xfId="53" applyNumberFormat="1" applyFont="1" applyBorder="1" applyAlignment="1">
      <alignment horizontal="justify" vertical="center" wrapText="1"/>
    </xf>
    <xf numFmtId="2" fontId="11" fillId="0" borderId="10" xfId="53" applyNumberFormat="1" applyFont="1" applyBorder="1" applyAlignment="1">
      <alignment horizontal="center" vertical="center" wrapText="1"/>
    </xf>
    <xf numFmtId="2" fontId="10" fillId="0" borderId="10" xfId="53" applyNumberFormat="1" applyFont="1" applyBorder="1" applyAlignment="1">
      <alignment horizontal="center" vertical="center" wrapText="1"/>
    </xf>
    <xf numFmtId="2" fontId="11" fillId="7" borderId="0" xfId="53" applyNumberFormat="1" applyFont="1" applyFill="1" applyAlignment="1">
      <alignment horizontal="center" vertical="center" wrapText="1"/>
    </xf>
    <xf numFmtId="2" fontId="10" fillId="0" borderId="10" xfId="53" applyNumberFormat="1" applyFont="1" applyFill="1" applyBorder="1" applyAlignment="1" applyProtection="1">
      <alignment vertical="center" wrapText="1"/>
      <protection/>
    </xf>
    <xf numFmtId="2" fontId="11" fillId="0" borderId="10" xfId="53" applyNumberFormat="1" applyFont="1" applyFill="1" applyBorder="1" applyAlignment="1" applyProtection="1">
      <alignment horizontal="center" vertical="center" wrapText="1"/>
      <protection/>
    </xf>
    <xf numFmtId="2" fontId="11" fillId="7" borderId="10" xfId="53" applyNumberFormat="1" applyFont="1" applyFill="1" applyBorder="1" applyAlignment="1" applyProtection="1">
      <alignment horizontal="center" vertical="center" wrapText="1"/>
      <protection/>
    </xf>
    <xf numFmtId="2" fontId="10" fillId="7" borderId="10" xfId="53" applyNumberFormat="1" applyFont="1" applyFill="1" applyBorder="1" applyAlignment="1" applyProtection="1">
      <alignment vertical="center" wrapText="1"/>
      <protection/>
    </xf>
    <xf numFmtId="2" fontId="10" fillId="0" borderId="10" xfId="53" applyNumberFormat="1" applyFont="1" applyFill="1" applyBorder="1" applyAlignment="1" applyProtection="1">
      <alignment horizontal="center" vertical="center" wrapText="1"/>
      <protection/>
    </xf>
    <xf numFmtId="2" fontId="11" fillId="0" borderId="10" xfId="53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7" borderId="10" xfId="53" applyNumberFormat="1" applyFont="1" applyFill="1" applyBorder="1" applyAlignment="1" applyProtection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  <xf numFmtId="0" fontId="7" fillId="7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7" fillId="13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13" borderId="11" xfId="53" applyFont="1" applyFill="1" applyBorder="1" applyAlignment="1">
      <alignment vertical="center" wrapText="1"/>
    </xf>
    <xf numFmtId="2" fontId="7" fillId="13" borderId="11" xfId="53" applyNumberFormat="1" applyFont="1" applyFill="1" applyBorder="1" applyAlignment="1">
      <alignment vertical="center" wrapText="1"/>
    </xf>
    <xf numFmtId="2" fontId="7" fillId="13" borderId="10" xfId="53" applyNumberFormat="1" applyFont="1" applyFill="1" applyBorder="1" applyAlignment="1">
      <alignment vertical="center" wrapText="1"/>
    </xf>
    <xf numFmtId="2" fontId="7" fillId="13" borderId="11" xfId="53" applyNumberFormat="1" applyFont="1" applyFill="1" applyBorder="1" applyAlignment="1" applyProtection="1">
      <alignment vertical="center" wrapText="1"/>
      <protection/>
    </xf>
    <xf numFmtId="2" fontId="7" fillId="13" borderId="10" xfId="53" applyNumberFormat="1" applyFont="1" applyFill="1" applyBorder="1" applyAlignment="1" applyProtection="1">
      <alignment vertical="center" wrapText="1"/>
      <protection/>
    </xf>
    <xf numFmtId="2" fontId="7" fillId="13" borderId="10" xfId="53" applyNumberFormat="1" applyFont="1" applyFill="1" applyBorder="1" applyAlignment="1" applyProtection="1">
      <alignment horizontal="center" vertical="center" wrapText="1"/>
      <protection/>
    </xf>
    <xf numFmtId="2" fontId="11" fillId="13" borderId="10" xfId="53" applyNumberFormat="1" applyFont="1" applyFill="1" applyBorder="1" applyAlignment="1" applyProtection="1">
      <alignment horizontal="center" vertical="center" wrapText="1"/>
      <protection/>
    </xf>
    <xf numFmtId="2" fontId="11" fillId="13" borderId="10" xfId="53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1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 wrapText="1"/>
    </xf>
    <xf numFmtId="2" fontId="11" fillId="16" borderId="10" xfId="0" applyNumberFormat="1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/>
    </xf>
    <xf numFmtId="2" fontId="7" fillId="13" borderId="10" xfId="53" applyNumberFormat="1" applyFont="1" applyFill="1" applyBorder="1" applyAlignment="1">
      <alignment horizontal="center" vertical="center" wrapText="1"/>
    </xf>
    <xf numFmtId="0" fontId="6" fillId="13" borderId="10" xfId="53" applyFont="1" applyFill="1" applyBorder="1" applyAlignment="1">
      <alignment vertical="center" wrapText="1"/>
    </xf>
    <xf numFmtId="2" fontId="6" fillId="13" borderId="10" xfId="53" applyNumberFormat="1" applyFont="1" applyFill="1" applyBorder="1" applyAlignment="1">
      <alignment vertical="center" wrapText="1"/>
    </xf>
    <xf numFmtId="2" fontId="6" fillId="13" borderId="12" xfId="53" applyNumberFormat="1" applyFont="1" applyFill="1" applyBorder="1" applyAlignment="1">
      <alignment vertical="center" wrapText="1"/>
    </xf>
    <xf numFmtId="2" fontId="10" fillId="7" borderId="10" xfId="53" applyNumberFormat="1" applyFont="1" applyFill="1" applyBorder="1" applyAlignment="1" applyProtection="1">
      <alignment horizontal="center" vertical="center" wrapText="1"/>
      <protection/>
    </xf>
    <xf numFmtId="2" fontId="10" fillId="13" borderId="10" xfId="53" applyNumberFormat="1" applyFont="1" applyFill="1" applyBorder="1" applyAlignment="1" applyProtection="1">
      <alignment vertical="center" wrapText="1"/>
      <protection/>
    </xf>
    <xf numFmtId="2" fontId="6" fillId="13" borderId="10" xfId="53" applyNumberFormat="1" applyFont="1" applyFill="1" applyBorder="1" applyAlignment="1" applyProtection="1">
      <alignment vertical="center" wrapText="1"/>
      <protection/>
    </xf>
    <xf numFmtId="0" fontId="10" fillId="16" borderId="10" xfId="0" applyFont="1" applyFill="1" applyBorder="1" applyAlignment="1">
      <alignment horizontal="center" vertical="center" wrapText="1"/>
    </xf>
    <xf numFmtId="0" fontId="6" fillId="13" borderId="13" xfId="53" applyFont="1" applyFill="1" applyBorder="1" applyAlignment="1">
      <alignment horizontal="center" vertical="center" wrapText="1"/>
    </xf>
    <xf numFmtId="2" fontId="6" fillId="13" borderId="13" xfId="53" applyNumberFormat="1" applyFont="1" applyFill="1" applyBorder="1" applyAlignment="1">
      <alignment horizontal="center" vertical="center" wrapText="1"/>
    </xf>
    <xf numFmtId="2" fontId="10" fillId="13" borderId="10" xfId="53" applyNumberFormat="1" applyFont="1" applyFill="1" applyBorder="1" applyAlignment="1" applyProtection="1">
      <alignment horizontal="center" vertical="center" wrapText="1"/>
      <protection/>
    </xf>
    <xf numFmtId="2" fontId="6" fillId="13" borderId="13" xfId="53" applyNumberFormat="1" applyFont="1" applyFill="1" applyBorder="1" applyAlignment="1" applyProtection="1">
      <alignment horizontal="center" vertical="center" wrapText="1"/>
      <protection/>
    </xf>
    <xf numFmtId="2" fontId="6" fillId="13" borderId="10" xfId="53" applyNumberFormat="1" applyFont="1" applyFill="1" applyBorder="1" applyAlignment="1" applyProtection="1">
      <alignment horizontal="center" vertical="center" wrapText="1"/>
      <protection/>
    </xf>
    <xf numFmtId="2" fontId="10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3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2" fontId="10" fillId="0" borderId="15" xfId="53" applyNumberFormat="1" applyFont="1" applyFill="1" applyBorder="1" applyAlignment="1" applyProtection="1">
      <alignment horizontal="center" vertical="center" wrapText="1"/>
      <protection/>
    </xf>
    <xf numFmtId="2" fontId="10" fillId="0" borderId="14" xfId="53" applyNumberFormat="1" applyFont="1" applyFill="1" applyBorder="1" applyAlignment="1" applyProtection="1">
      <alignment horizontal="center" vertical="center" wrapText="1"/>
      <protection/>
    </xf>
    <xf numFmtId="2" fontId="10" fillId="0" borderId="16" xfId="53" applyNumberFormat="1" applyFont="1" applyFill="1" applyBorder="1" applyAlignment="1" applyProtection="1">
      <alignment horizontal="center" vertical="center" wrapText="1"/>
      <protection/>
    </xf>
    <xf numFmtId="2" fontId="10" fillId="0" borderId="15" xfId="53" applyNumberFormat="1" applyFont="1" applyBorder="1" applyAlignment="1">
      <alignment horizontal="center" vertical="center" wrapText="1"/>
    </xf>
    <xf numFmtId="2" fontId="10" fillId="0" borderId="16" xfId="53" applyNumberFormat="1" applyFont="1" applyBorder="1" applyAlignment="1">
      <alignment horizontal="center" vertical="center" wrapText="1"/>
    </xf>
    <xf numFmtId="2" fontId="10" fillId="0" borderId="14" xfId="53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0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0" xfId="53" applyFont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форма 2 П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1">
      <pane xSplit="2" ySplit="5" topLeftCell="C9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2" sqref="E112"/>
    </sheetView>
  </sheetViews>
  <sheetFormatPr defaultColWidth="9.00390625" defaultRowHeight="12.75"/>
  <cols>
    <col min="1" max="1" width="9.125" style="2" customWidth="1"/>
    <col min="2" max="2" width="49.25390625" style="2" customWidth="1"/>
    <col min="3" max="3" width="9.125" style="2" customWidth="1"/>
    <col min="4" max="4" width="11.00390625" style="2" bestFit="1" customWidth="1"/>
    <col min="5" max="5" width="10.00390625" style="2" bestFit="1" customWidth="1"/>
    <col min="6" max="6" width="10.00390625" style="31" bestFit="1" customWidth="1"/>
    <col min="7" max="16384" width="9.125" style="2" customWidth="1"/>
  </cols>
  <sheetData>
    <row r="1" spans="1:5" ht="15.75">
      <c r="A1" s="1"/>
      <c r="B1" s="1"/>
      <c r="C1" s="1"/>
      <c r="D1" s="29"/>
      <c r="E1" s="1"/>
    </row>
    <row r="2" spans="1:5" ht="15.75">
      <c r="A2" s="107" t="s">
        <v>48</v>
      </c>
      <c r="B2" s="107"/>
      <c r="C2" s="107"/>
      <c r="D2" s="107"/>
      <c r="E2" s="1"/>
    </row>
    <row r="3" spans="1:5" ht="15.75">
      <c r="A3" s="107" t="s">
        <v>392</v>
      </c>
      <c r="B3" s="107"/>
      <c r="C3" s="107"/>
      <c r="D3" s="107"/>
      <c r="E3" s="1"/>
    </row>
    <row r="4" spans="1:5" ht="15.75">
      <c r="A4" s="3"/>
      <c r="B4" s="1"/>
      <c r="C4" s="1"/>
      <c r="D4" s="1"/>
      <c r="E4" s="1"/>
    </row>
    <row r="5" spans="1:9" s="9" customFormat="1" ht="25.5">
      <c r="A5" s="6" t="s">
        <v>49</v>
      </c>
      <c r="B5" s="6" t="s">
        <v>50</v>
      </c>
      <c r="C5" s="6" t="s">
        <v>51</v>
      </c>
      <c r="D5" s="6" t="s">
        <v>247</v>
      </c>
      <c r="E5" s="6" t="s">
        <v>248</v>
      </c>
      <c r="F5" s="6" t="s">
        <v>249</v>
      </c>
      <c r="G5" s="8"/>
      <c r="H5" s="8"/>
      <c r="I5" s="8"/>
    </row>
    <row r="6" spans="1:9" s="9" customFormat="1" ht="15.75">
      <c r="A6" s="6" t="s">
        <v>14</v>
      </c>
      <c r="B6" s="7" t="s">
        <v>52</v>
      </c>
      <c r="C6" s="6"/>
      <c r="D6" s="6"/>
      <c r="E6" s="6"/>
      <c r="F6" s="6"/>
      <c r="G6" s="8"/>
      <c r="H6" s="8"/>
      <c r="I6" s="8"/>
    </row>
    <row r="7" spans="1:9" s="9" customFormat="1" ht="15.75">
      <c r="A7" s="10" t="s">
        <v>0</v>
      </c>
      <c r="B7" s="11" t="s">
        <v>53</v>
      </c>
      <c r="C7" s="4" t="s">
        <v>246</v>
      </c>
      <c r="D7" s="28">
        <v>11.06</v>
      </c>
      <c r="E7" s="28">
        <v>11.06</v>
      </c>
      <c r="F7" s="104">
        <v>11.06</v>
      </c>
      <c r="G7" s="8"/>
      <c r="H7" s="8"/>
      <c r="I7" s="8"/>
    </row>
    <row r="8" spans="1:9" s="9" customFormat="1" ht="15.75">
      <c r="A8" s="10"/>
      <c r="B8" s="11" t="s">
        <v>55</v>
      </c>
      <c r="C8" s="4"/>
      <c r="D8" s="28"/>
      <c r="E8" s="28"/>
      <c r="F8" s="104"/>
      <c r="G8" s="8"/>
      <c r="H8" s="103"/>
      <c r="I8" s="8"/>
    </row>
    <row r="9" spans="1:9" s="9" customFormat="1" ht="15.75">
      <c r="A9" s="12"/>
      <c r="B9" s="11" t="s">
        <v>56</v>
      </c>
      <c r="C9" s="4" t="s">
        <v>246</v>
      </c>
      <c r="D9" s="28">
        <v>0.06</v>
      </c>
      <c r="E9" s="28">
        <v>0.06</v>
      </c>
      <c r="F9" s="28">
        <v>0.06</v>
      </c>
      <c r="G9" s="8"/>
      <c r="H9" s="8"/>
      <c r="I9" s="8"/>
    </row>
    <row r="10" spans="1:9" s="9" customFormat="1" ht="15.75">
      <c r="A10" s="12"/>
      <c r="B10" s="11" t="s">
        <v>57</v>
      </c>
      <c r="C10" s="4" t="s">
        <v>246</v>
      </c>
      <c r="D10" s="28" t="s">
        <v>393</v>
      </c>
      <c r="E10" s="28" t="s">
        <v>394</v>
      </c>
      <c r="F10" s="28" t="s">
        <v>395</v>
      </c>
      <c r="G10" s="8"/>
      <c r="H10" s="8"/>
      <c r="I10" s="8"/>
    </row>
    <row r="11" spans="1:9" ht="15.75">
      <c r="A11" s="12"/>
      <c r="B11" s="11" t="s">
        <v>58</v>
      </c>
      <c r="C11" s="4" t="s">
        <v>246</v>
      </c>
      <c r="D11" s="28">
        <v>0.004</v>
      </c>
      <c r="E11" s="28">
        <v>0.004</v>
      </c>
      <c r="F11" s="28">
        <v>0.004</v>
      </c>
      <c r="G11" s="5"/>
      <c r="H11" s="5"/>
      <c r="I11" s="5"/>
    </row>
    <row r="12" spans="1:9" ht="15.75">
      <c r="A12" s="12"/>
      <c r="B12" s="11" t="s">
        <v>59</v>
      </c>
      <c r="C12" s="4" t="s">
        <v>246</v>
      </c>
      <c r="D12" s="28">
        <v>2.6</v>
      </c>
      <c r="E12" s="28">
        <v>2.6</v>
      </c>
      <c r="F12" s="28">
        <v>2.6</v>
      </c>
      <c r="G12" s="5"/>
      <c r="H12" s="5"/>
      <c r="I12" s="5"/>
    </row>
    <row r="13" spans="1:9" ht="25.5">
      <c r="A13" s="10" t="s">
        <v>1</v>
      </c>
      <c r="B13" s="11" t="s">
        <v>229</v>
      </c>
      <c r="C13" s="4"/>
      <c r="D13" s="28"/>
      <c r="E13" s="28"/>
      <c r="F13" s="104"/>
      <c r="G13" s="5"/>
      <c r="H13" s="5"/>
      <c r="I13" s="5"/>
    </row>
    <row r="14" spans="1:9" ht="15.75">
      <c r="A14" s="10"/>
      <c r="B14" s="11" t="s">
        <v>60</v>
      </c>
      <c r="C14" s="4" t="s">
        <v>246</v>
      </c>
      <c r="D14" s="28">
        <v>0.42</v>
      </c>
      <c r="E14" s="28">
        <v>1.05</v>
      </c>
      <c r="F14" s="104">
        <v>1.1</v>
      </c>
      <c r="G14" s="5"/>
      <c r="H14" s="5"/>
      <c r="I14" s="5"/>
    </row>
    <row r="15" spans="1:9" ht="15.75">
      <c r="A15" s="10"/>
      <c r="B15" s="11" t="s">
        <v>61</v>
      </c>
      <c r="C15" s="4" t="s">
        <v>246</v>
      </c>
      <c r="D15" s="28">
        <v>4.15</v>
      </c>
      <c r="E15" s="28">
        <v>1.04</v>
      </c>
      <c r="F15" s="104">
        <v>1.05</v>
      </c>
      <c r="G15" s="5"/>
      <c r="H15" s="5"/>
      <c r="I15" s="5"/>
    </row>
    <row r="16" spans="1:9" ht="25.5">
      <c r="A16" s="10" t="s">
        <v>22</v>
      </c>
      <c r="B16" s="11" t="s">
        <v>230</v>
      </c>
      <c r="C16" s="4"/>
      <c r="D16" s="28"/>
      <c r="E16" s="28"/>
      <c r="F16" s="104"/>
      <c r="G16" s="5"/>
      <c r="H16" s="5"/>
      <c r="I16" s="5"/>
    </row>
    <row r="17" spans="1:9" ht="15.75">
      <c r="A17" s="10"/>
      <c r="B17" s="11" t="s">
        <v>60</v>
      </c>
      <c r="C17" s="4" t="s">
        <v>246</v>
      </c>
      <c r="D17" s="28">
        <v>0.2</v>
      </c>
      <c r="E17" s="28">
        <v>1.5</v>
      </c>
      <c r="F17" s="104">
        <v>1.8</v>
      </c>
      <c r="G17" s="5"/>
      <c r="H17" s="5"/>
      <c r="I17" s="5"/>
    </row>
    <row r="18" spans="1:9" ht="15.75">
      <c r="A18" s="10"/>
      <c r="B18" s="11" t="s">
        <v>61</v>
      </c>
      <c r="C18" s="4" t="s">
        <v>246</v>
      </c>
      <c r="D18" s="28">
        <v>1.6</v>
      </c>
      <c r="E18" s="28">
        <v>0.2</v>
      </c>
      <c r="F18" s="104">
        <v>0.25</v>
      </c>
      <c r="G18" s="5"/>
      <c r="H18" s="5"/>
      <c r="I18" s="5"/>
    </row>
    <row r="19" spans="1:9" ht="25.5">
      <c r="A19" s="4" t="s">
        <v>27</v>
      </c>
      <c r="B19" s="13" t="s">
        <v>62</v>
      </c>
      <c r="C19" s="4" t="s">
        <v>246</v>
      </c>
      <c r="D19" s="28">
        <v>29.4</v>
      </c>
      <c r="E19" s="28">
        <v>29.1</v>
      </c>
      <c r="F19" s="104">
        <v>30</v>
      </c>
      <c r="G19" s="5"/>
      <c r="H19" s="5"/>
      <c r="I19" s="5"/>
    </row>
    <row r="20" spans="1:9" ht="25.5">
      <c r="A20" s="4" t="s">
        <v>28</v>
      </c>
      <c r="B20" s="13" t="s">
        <v>63</v>
      </c>
      <c r="C20" s="4" t="s">
        <v>246</v>
      </c>
      <c r="D20" s="105">
        <v>0</v>
      </c>
      <c r="E20" s="28">
        <v>1.5</v>
      </c>
      <c r="F20" s="104">
        <v>1.5</v>
      </c>
      <c r="G20" s="5"/>
      <c r="H20" s="5"/>
      <c r="I20" s="5"/>
    </row>
    <row r="21" spans="1:9" s="9" customFormat="1" ht="15.75">
      <c r="A21" s="6" t="s">
        <v>3</v>
      </c>
      <c r="B21" s="7" t="s">
        <v>64</v>
      </c>
      <c r="C21" s="6"/>
      <c r="D21" s="28"/>
      <c r="E21" s="28"/>
      <c r="F21" s="104"/>
      <c r="G21" s="8"/>
      <c r="H21" s="8"/>
      <c r="I21" s="8"/>
    </row>
    <row r="22" spans="1:9" ht="15.75">
      <c r="A22" s="4" t="s">
        <v>24</v>
      </c>
      <c r="B22" s="11" t="s">
        <v>65</v>
      </c>
      <c r="C22" s="10" t="s">
        <v>66</v>
      </c>
      <c r="D22" s="28">
        <v>12630</v>
      </c>
      <c r="E22" s="28">
        <v>12637</v>
      </c>
      <c r="F22" s="28">
        <v>12637</v>
      </c>
      <c r="G22" s="5"/>
      <c r="H22" s="5"/>
      <c r="I22" s="5"/>
    </row>
    <row r="23" spans="1:9" ht="15.75">
      <c r="A23" s="4"/>
      <c r="B23" s="11" t="s">
        <v>67</v>
      </c>
      <c r="C23" s="10"/>
      <c r="D23" s="28"/>
      <c r="E23" s="28"/>
      <c r="F23" s="104"/>
      <c r="G23" s="5"/>
      <c r="H23" s="5"/>
      <c r="I23" s="5"/>
    </row>
    <row r="24" spans="1:9" ht="15.75">
      <c r="A24" s="4"/>
      <c r="B24" s="13" t="s">
        <v>68</v>
      </c>
      <c r="C24" s="10" t="s">
        <v>66</v>
      </c>
      <c r="D24" s="28">
        <v>3020</v>
      </c>
      <c r="E24" s="28">
        <v>3073</v>
      </c>
      <c r="F24" s="28">
        <v>3073</v>
      </c>
      <c r="G24" s="5"/>
      <c r="H24" s="5"/>
      <c r="I24" s="5"/>
    </row>
    <row r="25" spans="1:9" ht="15.75">
      <c r="A25" s="4"/>
      <c r="B25" s="13" t="s">
        <v>69</v>
      </c>
      <c r="C25" s="10" t="s">
        <v>66</v>
      </c>
      <c r="D25" s="28">
        <v>7555</v>
      </c>
      <c r="E25" s="28">
        <v>7461</v>
      </c>
      <c r="F25" s="28">
        <v>7461</v>
      </c>
      <c r="G25" s="5"/>
      <c r="H25" s="5"/>
      <c r="I25" s="5"/>
    </row>
    <row r="26" spans="1:9" ht="15.75">
      <c r="A26" s="4"/>
      <c r="B26" s="13" t="s">
        <v>70</v>
      </c>
      <c r="C26" s="10" t="s">
        <v>66</v>
      </c>
      <c r="D26" s="28">
        <v>2048</v>
      </c>
      <c r="E26" s="28">
        <v>2103</v>
      </c>
      <c r="F26" s="28">
        <v>2103</v>
      </c>
      <c r="G26" s="5"/>
      <c r="H26" s="5"/>
      <c r="I26" s="5"/>
    </row>
    <row r="27" spans="1:9" ht="15.75">
      <c r="A27" s="4" t="s">
        <v>4</v>
      </c>
      <c r="B27" s="13" t="s">
        <v>71</v>
      </c>
      <c r="C27" s="4" t="s">
        <v>26</v>
      </c>
      <c r="D27" s="28">
        <v>4685</v>
      </c>
      <c r="E27" s="28">
        <v>4685</v>
      </c>
      <c r="F27" s="28">
        <v>4685</v>
      </c>
      <c r="G27" s="5"/>
      <c r="H27" s="5"/>
      <c r="I27" s="5"/>
    </row>
    <row r="28" spans="1:9" ht="15.75">
      <c r="A28" s="4" t="s">
        <v>29</v>
      </c>
      <c r="B28" s="13" t="s">
        <v>240</v>
      </c>
      <c r="C28" s="4" t="s">
        <v>66</v>
      </c>
      <c r="D28" s="28">
        <v>238</v>
      </c>
      <c r="E28" s="28">
        <v>238</v>
      </c>
      <c r="F28" s="28">
        <v>238</v>
      </c>
      <c r="G28" s="5"/>
      <c r="H28" s="5"/>
      <c r="I28" s="5"/>
    </row>
    <row r="29" spans="1:9" ht="15.75">
      <c r="A29" s="4" t="s">
        <v>30</v>
      </c>
      <c r="B29" s="13" t="s">
        <v>241</v>
      </c>
      <c r="C29" s="4" t="s">
        <v>66</v>
      </c>
      <c r="D29" s="28">
        <v>198</v>
      </c>
      <c r="E29" s="28">
        <v>198</v>
      </c>
      <c r="F29" s="28">
        <v>198</v>
      </c>
      <c r="G29" s="5"/>
      <c r="H29" s="5"/>
      <c r="I29" s="5"/>
    </row>
    <row r="30" spans="1:9" ht="15.75">
      <c r="A30" s="4" t="s">
        <v>31</v>
      </c>
      <c r="B30" s="13" t="s">
        <v>242</v>
      </c>
      <c r="C30" s="4" t="s">
        <v>66</v>
      </c>
      <c r="D30" s="28">
        <v>40</v>
      </c>
      <c r="E30" s="28">
        <v>40</v>
      </c>
      <c r="F30" s="28">
        <v>40</v>
      </c>
      <c r="G30" s="5"/>
      <c r="H30" s="5"/>
      <c r="I30" s="5"/>
    </row>
    <row r="31" spans="1:9" s="9" customFormat="1" ht="15.75">
      <c r="A31" s="6" t="s">
        <v>5</v>
      </c>
      <c r="B31" s="7" t="s">
        <v>72</v>
      </c>
      <c r="C31" s="6"/>
      <c r="D31" s="104"/>
      <c r="E31" s="104"/>
      <c r="F31" s="104"/>
      <c r="G31" s="8"/>
      <c r="H31" s="8"/>
      <c r="I31" s="8"/>
    </row>
    <row r="32" spans="1:9" ht="38.25">
      <c r="A32" s="4" t="s">
        <v>39</v>
      </c>
      <c r="B32" s="13" t="s">
        <v>73</v>
      </c>
      <c r="C32" s="4" t="s">
        <v>250</v>
      </c>
      <c r="D32" s="28">
        <v>219.4</v>
      </c>
      <c r="E32" s="28">
        <v>233.3</v>
      </c>
      <c r="F32" s="104">
        <v>250.3</v>
      </c>
      <c r="G32" s="5"/>
      <c r="H32" s="5"/>
      <c r="I32" s="5"/>
    </row>
    <row r="33" spans="1:9" ht="25.5">
      <c r="A33" s="4" t="s">
        <v>40</v>
      </c>
      <c r="B33" s="13" t="s">
        <v>74</v>
      </c>
      <c r="C33" s="4" t="s">
        <v>2</v>
      </c>
      <c r="D33" s="28">
        <v>92.5</v>
      </c>
      <c r="E33" s="28">
        <v>98.8</v>
      </c>
      <c r="F33" s="104">
        <v>98.9</v>
      </c>
      <c r="G33" s="5"/>
      <c r="H33" s="5"/>
      <c r="I33" s="5"/>
    </row>
    <row r="34" spans="1:9" s="9" customFormat="1" ht="15.75">
      <c r="A34" s="6" t="s">
        <v>6</v>
      </c>
      <c r="B34" s="7" t="s">
        <v>75</v>
      </c>
      <c r="C34" s="6"/>
      <c r="D34" s="104"/>
      <c r="E34" s="104"/>
      <c r="F34" s="104"/>
      <c r="G34" s="8"/>
      <c r="H34" s="8"/>
      <c r="I34" s="8"/>
    </row>
    <row r="35" spans="1:9" ht="25.5">
      <c r="A35" s="4" t="s">
        <v>41</v>
      </c>
      <c r="B35" s="13" t="s">
        <v>76</v>
      </c>
      <c r="C35" s="4" t="s">
        <v>250</v>
      </c>
      <c r="D35" s="28">
        <v>183.4</v>
      </c>
      <c r="E35" s="28">
        <v>186</v>
      </c>
      <c r="F35" s="104">
        <v>193</v>
      </c>
      <c r="G35" s="5"/>
      <c r="H35" s="5"/>
      <c r="I35" s="5"/>
    </row>
    <row r="36" spans="1:9" ht="15.75">
      <c r="A36" s="4"/>
      <c r="B36" s="14" t="s">
        <v>78</v>
      </c>
      <c r="C36" s="4"/>
      <c r="D36" s="106"/>
      <c r="E36" s="106"/>
      <c r="F36" s="104"/>
      <c r="G36" s="5"/>
      <c r="H36" s="5"/>
      <c r="I36" s="5"/>
    </row>
    <row r="37" spans="1:9" ht="15.75">
      <c r="A37" s="4"/>
      <c r="B37" s="13" t="s">
        <v>79</v>
      </c>
      <c r="C37" s="4" t="s">
        <v>250</v>
      </c>
      <c r="D37" s="28">
        <v>62.8</v>
      </c>
      <c r="E37" s="28">
        <v>64</v>
      </c>
      <c r="F37" s="104">
        <v>67</v>
      </c>
      <c r="G37" s="5"/>
      <c r="H37" s="5"/>
      <c r="I37" s="5"/>
    </row>
    <row r="38" spans="1:9" ht="15.75">
      <c r="A38" s="4"/>
      <c r="B38" s="13" t="s">
        <v>80</v>
      </c>
      <c r="C38" s="4" t="s">
        <v>250</v>
      </c>
      <c r="D38" s="28">
        <v>120.6</v>
      </c>
      <c r="E38" s="28">
        <v>122</v>
      </c>
      <c r="F38" s="104">
        <v>126</v>
      </c>
      <c r="G38" s="5"/>
      <c r="H38" s="5"/>
      <c r="I38" s="5"/>
    </row>
    <row r="39" spans="1:9" ht="15.75" hidden="1">
      <c r="A39" s="4"/>
      <c r="B39" s="14" t="s">
        <v>81</v>
      </c>
      <c r="C39" s="4"/>
      <c r="D39" s="106"/>
      <c r="E39" s="106"/>
      <c r="F39" s="104"/>
      <c r="G39" s="5"/>
      <c r="H39" s="5"/>
      <c r="I39" s="5"/>
    </row>
    <row r="40" spans="1:9" ht="15.75" hidden="1">
      <c r="A40" s="4"/>
      <c r="B40" s="13" t="s">
        <v>82</v>
      </c>
      <c r="C40" s="4" t="s">
        <v>77</v>
      </c>
      <c r="D40" s="28"/>
      <c r="E40" s="28"/>
      <c r="F40" s="104"/>
      <c r="G40" s="5"/>
      <c r="H40" s="5"/>
      <c r="I40" s="5"/>
    </row>
    <row r="41" spans="1:9" ht="15.75" hidden="1">
      <c r="A41" s="4"/>
      <c r="B41" s="13" t="s">
        <v>83</v>
      </c>
      <c r="C41" s="4" t="s">
        <v>77</v>
      </c>
      <c r="D41" s="28"/>
      <c r="E41" s="28"/>
      <c r="F41" s="104"/>
      <c r="G41" s="5"/>
      <c r="H41" s="5"/>
      <c r="I41" s="5"/>
    </row>
    <row r="42" spans="1:9" ht="15.75" hidden="1">
      <c r="A42" s="4"/>
      <c r="B42" s="13" t="s">
        <v>84</v>
      </c>
      <c r="C42" s="4" t="s">
        <v>77</v>
      </c>
      <c r="D42" s="28"/>
      <c r="E42" s="28"/>
      <c r="F42" s="104"/>
      <c r="G42" s="5"/>
      <c r="H42" s="5"/>
      <c r="I42" s="5"/>
    </row>
    <row r="43" spans="1:9" ht="25.5">
      <c r="A43" s="4" t="s">
        <v>42</v>
      </c>
      <c r="B43" s="13" t="s">
        <v>85</v>
      </c>
      <c r="C43" s="4" t="s">
        <v>2</v>
      </c>
      <c r="D43" s="28">
        <v>107.3</v>
      </c>
      <c r="E43" s="28">
        <v>100</v>
      </c>
      <c r="F43" s="104">
        <v>100</v>
      </c>
      <c r="G43" s="5"/>
      <c r="H43" s="5"/>
      <c r="I43" s="5"/>
    </row>
    <row r="44" spans="1:9" ht="15.75">
      <c r="A44" s="4"/>
      <c r="B44" s="14" t="s">
        <v>86</v>
      </c>
      <c r="C44" s="4"/>
      <c r="D44" s="106"/>
      <c r="E44" s="106"/>
      <c r="F44" s="104"/>
      <c r="G44" s="5"/>
      <c r="H44" s="5"/>
      <c r="I44" s="5"/>
    </row>
    <row r="45" spans="1:9" ht="15.75">
      <c r="A45" s="4"/>
      <c r="B45" s="13" t="s">
        <v>79</v>
      </c>
      <c r="C45" s="4" t="s">
        <v>2</v>
      </c>
      <c r="D45" s="28">
        <v>110.9</v>
      </c>
      <c r="E45" s="28">
        <v>100</v>
      </c>
      <c r="F45" s="104">
        <v>100</v>
      </c>
      <c r="G45" s="5"/>
      <c r="H45" s="5"/>
      <c r="I45" s="5"/>
    </row>
    <row r="46" spans="1:9" ht="15.75">
      <c r="A46" s="4"/>
      <c r="B46" s="13" t="s">
        <v>80</v>
      </c>
      <c r="C46" s="4" t="s">
        <v>2</v>
      </c>
      <c r="D46" s="28">
        <v>105.6</v>
      </c>
      <c r="E46" s="28">
        <v>100</v>
      </c>
      <c r="F46" s="104">
        <v>100</v>
      </c>
      <c r="G46" s="5"/>
      <c r="H46" s="5"/>
      <c r="I46" s="5"/>
    </row>
    <row r="47" spans="1:9" s="9" customFormat="1" ht="15.75">
      <c r="A47" s="6" t="s">
        <v>7</v>
      </c>
      <c r="B47" s="7" t="s">
        <v>87</v>
      </c>
      <c r="C47" s="6"/>
      <c r="D47" s="104"/>
      <c r="E47" s="104"/>
      <c r="F47" s="104"/>
      <c r="G47" s="8"/>
      <c r="H47" s="8"/>
      <c r="I47" s="8"/>
    </row>
    <row r="48" spans="1:9" ht="38.25">
      <c r="A48" s="4" t="s">
        <v>45</v>
      </c>
      <c r="B48" s="11" t="s">
        <v>88</v>
      </c>
      <c r="C48" s="10" t="s">
        <v>25</v>
      </c>
      <c r="D48" s="28">
        <v>299.5</v>
      </c>
      <c r="E48" s="28">
        <v>323.3</v>
      </c>
      <c r="F48" s="104">
        <v>352</v>
      </c>
      <c r="G48" s="5"/>
      <c r="H48" s="5"/>
      <c r="I48" s="5"/>
    </row>
    <row r="49" spans="1:9" ht="25.5" hidden="1">
      <c r="A49" s="4"/>
      <c r="B49" s="11" t="s">
        <v>89</v>
      </c>
      <c r="C49" s="10"/>
      <c r="D49" s="106"/>
      <c r="E49" s="106"/>
      <c r="F49" s="104"/>
      <c r="G49" s="5"/>
      <c r="H49" s="5"/>
      <c r="I49" s="5"/>
    </row>
    <row r="50" spans="1:9" ht="15.75" hidden="1">
      <c r="A50" s="4"/>
      <c r="B50" s="11" t="s">
        <v>90</v>
      </c>
      <c r="C50" s="10" t="s">
        <v>25</v>
      </c>
      <c r="D50" s="28"/>
      <c r="E50" s="28"/>
      <c r="F50" s="104"/>
      <c r="G50" s="5"/>
      <c r="H50" s="5"/>
      <c r="I50" s="5"/>
    </row>
    <row r="51" spans="1:9" ht="15.75" hidden="1">
      <c r="A51" s="4"/>
      <c r="B51" s="11" t="s">
        <v>91</v>
      </c>
      <c r="C51" s="10" t="s">
        <v>25</v>
      </c>
      <c r="D51" s="28"/>
      <c r="E51" s="28"/>
      <c r="F51" s="104"/>
      <c r="G51" s="5"/>
      <c r="H51" s="5"/>
      <c r="I51" s="5"/>
    </row>
    <row r="52" spans="1:9" ht="15.75" hidden="1">
      <c r="A52" s="4"/>
      <c r="B52" s="15" t="s">
        <v>92</v>
      </c>
      <c r="C52" s="16" t="s">
        <v>25</v>
      </c>
      <c r="D52" s="28"/>
      <c r="E52" s="28"/>
      <c r="F52" s="104"/>
      <c r="G52" s="5"/>
      <c r="H52" s="5"/>
      <c r="I52" s="5"/>
    </row>
    <row r="53" spans="1:9" ht="15.75" hidden="1">
      <c r="A53" s="4"/>
      <c r="B53" s="15" t="s">
        <v>93</v>
      </c>
      <c r="C53" s="16" t="s">
        <v>25</v>
      </c>
      <c r="D53" s="28"/>
      <c r="E53" s="28"/>
      <c r="F53" s="104"/>
      <c r="G53" s="5"/>
      <c r="H53" s="5"/>
      <c r="I53" s="5"/>
    </row>
    <row r="54" spans="1:9" ht="51">
      <c r="A54" s="4" t="s">
        <v>95</v>
      </c>
      <c r="B54" s="11" t="s">
        <v>96</v>
      </c>
      <c r="C54" s="4" t="s">
        <v>2</v>
      </c>
      <c r="D54" s="28">
        <v>97.1</v>
      </c>
      <c r="E54" s="28">
        <v>103.3</v>
      </c>
      <c r="F54" s="104">
        <v>104.4</v>
      </c>
      <c r="G54" s="5"/>
      <c r="H54" s="5"/>
      <c r="I54" s="5"/>
    </row>
    <row r="55" spans="1:9" ht="25.5">
      <c r="A55" s="4" t="s">
        <v>97</v>
      </c>
      <c r="B55" s="13" t="s">
        <v>94</v>
      </c>
      <c r="C55" s="16" t="s">
        <v>25</v>
      </c>
      <c r="D55" s="28">
        <v>239.7</v>
      </c>
      <c r="E55" s="28">
        <v>255.7</v>
      </c>
      <c r="F55" s="104">
        <v>269.7</v>
      </c>
      <c r="G55" s="5"/>
      <c r="H55" s="5"/>
      <c r="I55" s="5"/>
    </row>
    <row r="56" spans="1:9" ht="38.25">
      <c r="A56" s="4" t="s">
        <v>98</v>
      </c>
      <c r="B56" s="13" t="s">
        <v>99</v>
      </c>
      <c r="C56" s="16" t="s">
        <v>100</v>
      </c>
      <c r="D56" s="28">
        <v>1385</v>
      </c>
      <c r="E56" s="28">
        <v>1800</v>
      </c>
      <c r="F56" s="104">
        <v>2000</v>
      </c>
      <c r="G56" s="5"/>
      <c r="H56" s="5"/>
      <c r="I56" s="5"/>
    </row>
    <row r="57" spans="1:9" ht="15.75">
      <c r="A57" s="4" t="s">
        <v>101</v>
      </c>
      <c r="B57" s="11" t="s">
        <v>102</v>
      </c>
      <c r="C57" s="10" t="s">
        <v>54</v>
      </c>
      <c r="D57" s="28">
        <v>0</v>
      </c>
      <c r="E57" s="28"/>
      <c r="F57" s="104">
        <v>0</v>
      </c>
      <c r="G57" s="5"/>
      <c r="H57" s="5"/>
      <c r="I57" s="5"/>
    </row>
    <row r="58" spans="1:9" ht="15.75">
      <c r="A58" s="4" t="s">
        <v>103</v>
      </c>
      <c r="B58" s="11" t="s">
        <v>104</v>
      </c>
      <c r="C58" s="10" t="s">
        <v>26</v>
      </c>
      <c r="D58" s="28">
        <v>0</v>
      </c>
      <c r="E58" s="28">
        <v>0</v>
      </c>
      <c r="F58" s="104">
        <v>0</v>
      </c>
      <c r="G58" s="5"/>
      <c r="H58" s="5"/>
      <c r="I58" s="5"/>
    </row>
    <row r="59" spans="1:9" ht="25.5">
      <c r="A59" s="4" t="s">
        <v>105</v>
      </c>
      <c r="B59" s="11" t="s">
        <v>106</v>
      </c>
      <c r="C59" s="10" t="s">
        <v>107</v>
      </c>
      <c r="D59" s="28">
        <v>0</v>
      </c>
      <c r="E59" s="28">
        <v>0</v>
      </c>
      <c r="F59" s="104">
        <v>0</v>
      </c>
      <c r="G59" s="5"/>
      <c r="H59" s="5"/>
      <c r="I59" s="5"/>
    </row>
    <row r="60" spans="1:9" ht="15.75">
      <c r="A60" s="4" t="s">
        <v>108</v>
      </c>
      <c r="B60" s="11" t="s">
        <v>109</v>
      </c>
      <c r="C60" s="10" t="s">
        <v>26</v>
      </c>
      <c r="D60" s="28">
        <v>0</v>
      </c>
      <c r="E60" s="28">
        <v>0</v>
      </c>
      <c r="F60" s="104">
        <v>0</v>
      </c>
      <c r="G60" s="5"/>
      <c r="H60" s="5"/>
      <c r="I60" s="5"/>
    </row>
    <row r="61" spans="1:9" s="9" customFormat="1" ht="15.75">
      <c r="A61" s="6" t="s">
        <v>15</v>
      </c>
      <c r="B61" s="7" t="s">
        <v>110</v>
      </c>
      <c r="C61" s="6"/>
      <c r="D61" s="104"/>
      <c r="E61" s="104"/>
      <c r="F61" s="104"/>
      <c r="G61" s="8"/>
      <c r="H61" s="8"/>
      <c r="I61" s="8"/>
    </row>
    <row r="62" spans="1:9" ht="38.25">
      <c r="A62" s="4" t="s">
        <v>47</v>
      </c>
      <c r="B62" s="11" t="s">
        <v>111</v>
      </c>
      <c r="C62" s="4" t="s">
        <v>26</v>
      </c>
      <c r="D62" s="28">
        <v>466</v>
      </c>
      <c r="E62" s="28">
        <v>466</v>
      </c>
      <c r="F62" s="104">
        <v>468</v>
      </c>
      <c r="G62" s="5"/>
      <c r="H62" s="5"/>
      <c r="I62" s="5"/>
    </row>
    <row r="63" spans="1:9" ht="25.5">
      <c r="A63" s="4" t="s">
        <v>112</v>
      </c>
      <c r="B63" s="13" t="s">
        <v>244</v>
      </c>
      <c r="C63" s="4" t="s">
        <v>26</v>
      </c>
      <c r="D63" s="28">
        <v>125</v>
      </c>
      <c r="E63" s="28">
        <v>130</v>
      </c>
      <c r="F63" s="104">
        <v>132</v>
      </c>
      <c r="G63" s="5"/>
      <c r="H63" s="5"/>
      <c r="I63" s="5"/>
    </row>
    <row r="64" spans="1:9" ht="15.75" hidden="1">
      <c r="A64" s="4"/>
      <c r="B64" s="27" t="s">
        <v>239</v>
      </c>
      <c r="C64" s="4" t="s">
        <v>26</v>
      </c>
      <c r="D64" s="28"/>
      <c r="E64" s="28"/>
      <c r="F64" s="104"/>
      <c r="G64" s="5"/>
      <c r="H64" s="5"/>
      <c r="I64" s="5"/>
    </row>
    <row r="65" spans="1:9" ht="25.5">
      <c r="A65" s="4" t="s">
        <v>113</v>
      </c>
      <c r="B65" s="13" t="s">
        <v>114</v>
      </c>
      <c r="C65" s="4" t="s">
        <v>66</v>
      </c>
      <c r="D65" s="28">
        <v>476</v>
      </c>
      <c r="E65" s="28">
        <v>500</v>
      </c>
      <c r="F65" s="104">
        <v>505</v>
      </c>
      <c r="G65" s="5"/>
      <c r="H65" s="5"/>
      <c r="I65" s="5"/>
    </row>
    <row r="66" spans="1:9" ht="15.75" hidden="1">
      <c r="A66" s="4"/>
      <c r="B66" s="27" t="s">
        <v>239</v>
      </c>
      <c r="C66" s="4" t="s">
        <v>66</v>
      </c>
      <c r="D66" s="28"/>
      <c r="E66" s="28"/>
      <c r="F66" s="104"/>
      <c r="G66" s="5"/>
      <c r="H66" s="5"/>
      <c r="I66" s="5"/>
    </row>
    <row r="67" spans="1:9" ht="38.25">
      <c r="A67" s="4" t="s">
        <v>238</v>
      </c>
      <c r="B67" s="13" t="s">
        <v>115</v>
      </c>
      <c r="C67" s="4" t="s">
        <v>77</v>
      </c>
      <c r="D67" s="28">
        <v>318.8</v>
      </c>
      <c r="E67" s="28">
        <v>320.6</v>
      </c>
      <c r="F67" s="104">
        <v>342</v>
      </c>
      <c r="G67" s="5"/>
      <c r="H67" s="5"/>
      <c r="I67" s="5"/>
    </row>
    <row r="68" spans="1:9" s="9" customFormat="1" ht="15.75">
      <c r="A68" s="6" t="s">
        <v>9</v>
      </c>
      <c r="B68" s="7" t="s">
        <v>116</v>
      </c>
      <c r="C68" s="6"/>
      <c r="D68" s="28"/>
      <c r="E68" s="28"/>
      <c r="F68" s="104"/>
      <c r="G68" s="8"/>
      <c r="H68" s="8"/>
      <c r="I68" s="8"/>
    </row>
    <row r="69" spans="1:9" ht="15.75">
      <c r="A69" s="4" t="s">
        <v>117</v>
      </c>
      <c r="B69" s="13" t="s">
        <v>118</v>
      </c>
      <c r="C69" s="10" t="s">
        <v>25</v>
      </c>
      <c r="D69" s="28">
        <v>342.04</v>
      </c>
      <c r="E69" s="28">
        <v>376.4</v>
      </c>
      <c r="F69" s="104">
        <v>407.1</v>
      </c>
      <c r="G69" s="5"/>
      <c r="H69" s="5"/>
      <c r="I69" s="5"/>
    </row>
    <row r="70" spans="1:9" ht="15.75">
      <c r="A70" s="4" t="s">
        <v>119</v>
      </c>
      <c r="B70" s="13" t="s">
        <v>120</v>
      </c>
      <c r="C70" s="4" t="s">
        <v>2</v>
      </c>
      <c r="D70" s="28">
        <v>95.4</v>
      </c>
      <c r="E70" s="28">
        <v>100</v>
      </c>
      <c r="F70" s="104">
        <v>100</v>
      </c>
      <c r="G70" s="5"/>
      <c r="H70" s="5"/>
      <c r="I70" s="5"/>
    </row>
    <row r="71" spans="1:9" ht="15.75">
      <c r="A71" s="4" t="s">
        <v>122</v>
      </c>
      <c r="B71" s="13" t="s">
        <v>223</v>
      </c>
      <c r="C71" s="10" t="s">
        <v>25</v>
      </c>
      <c r="D71" s="28">
        <v>66.5</v>
      </c>
      <c r="E71" s="28">
        <v>74.8</v>
      </c>
      <c r="F71" s="104">
        <v>82.7</v>
      </c>
      <c r="G71" s="5"/>
      <c r="H71" s="5"/>
      <c r="I71" s="5"/>
    </row>
    <row r="72" spans="1:9" ht="15.75">
      <c r="A72" s="4"/>
      <c r="B72" s="13" t="s">
        <v>222</v>
      </c>
      <c r="C72" s="4" t="s">
        <v>2</v>
      </c>
      <c r="D72" s="28">
        <v>124.3</v>
      </c>
      <c r="E72" s="28">
        <v>100</v>
      </c>
      <c r="F72" s="104">
        <v>100</v>
      </c>
      <c r="G72" s="5"/>
      <c r="H72" s="5"/>
      <c r="I72" s="5"/>
    </row>
    <row r="73" spans="1:9" s="9" customFormat="1" ht="15.75">
      <c r="A73" s="6" t="s">
        <v>10</v>
      </c>
      <c r="B73" s="7" t="s">
        <v>123</v>
      </c>
      <c r="C73" s="6"/>
      <c r="D73" s="104"/>
      <c r="E73" s="104"/>
      <c r="F73" s="104"/>
      <c r="G73" s="8"/>
      <c r="H73" s="8"/>
      <c r="I73" s="8"/>
    </row>
    <row r="74" spans="1:9" ht="25.5">
      <c r="A74" s="4" t="s">
        <v>124</v>
      </c>
      <c r="B74" s="13" t="s">
        <v>125</v>
      </c>
      <c r="C74" s="10" t="s">
        <v>66</v>
      </c>
      <c r="D74" s="28">
        <v>2860</v>
      </c>
      <c r="E74" s="28">
        <v>2903</v>
      </c>
      <c r="F74" s="104">
        <v>2903</v>
      </c>
      <c r="G74" s="5"/>
      <c r="H74" s="5"/>
      <c r="I74" s="5"/>
    </row>
    <row r="75" spans="1:9" ht="38.25">
      <c r="A75" s="4" t="s">
        <v>126</v>
      </c>
      <c r="B75" s="13" t="s">
        <v>127</v>
      </c>
      <c r="C75" s="10" t="s">
        <v>66</v>
      </c>
      <c r="D75" s="28">
        <v>244</v>
      </c>
      <c r="E75" s="28">
        <v>244</v>
      </c>
      <c r="F75" s="104">
        <v>244</v>
      </c>
      <c r="G75" s="5"/>
      <c r="H75" s="5"/>
      <c r="I75" s="5"/>
    </row>
    <row r="76" spans="1:9" ht="25.5">
      <c r="A76" s="4" t="s">
        <v>128</v>
      </c>
      <c r="B76" s="11" t="s">
        <v>129</v>
      </c>
      <c r="C76" s="10" t="s">
        <v>66</v>
      </c>
      <c r="D76" s="28">
        <v>229</v>
      </c>
      <c r="E76" s="28">
        <v>229</v>
      </c>
      <c r="F76" s="104">
        <v>229</v>
      </c>
      <c r="G76" s="5"/>
      <c r="H76" s="5"/>
      <c r="I76" s="5"/>
    </row>
    <row r="77" spans="1:9" ht="25.5">
      <c r="A77" s="4" t="s">
        <v>130</v>
      </c>
      <c r="B77" s="13" t="s">
        <v>131</v>
      </c>
      <c r="C77" s="4" t="s">
        <v>2</v>
      </c>
      <c r="D77" s="28">
        <v>2.8</v>
      </c>
      <c r="E77" s="28">
        <v>2.8</v>
      </c>
      <c r="F77" s="104">
        <v>2.8</v>
      </c>
      <c r="G77" s="5"/>
      <c r="H77" s="5"/>
      <c r="I77" s="5"/>
    </row>
    <row r="78" spans="1:9" ht="25.5">
      <c r="A78" s="4" t="s">
        <v>132</v>
      </c>
      <c r="B78" s="13" t="s">
        <v>133</v>
      </c>
      <c r="C78" s="4" t="s">
        <v>8</v>
      </c>
      <c r="D78" s="28">
        <v>11387</v>
      </c>
      <c r="E78" s="28">
        <v>11400</v>
      </c>
      <c r="F78" s="104">
        <v>11400</v>
      </c>
      <c r="G78" s="5"/>
      <c r="H78" s="5"/>
      <c r="I78" s="5"/>
    </row>
    <row r="79" spans="1:9" ht="25.5">
      <c r="A79" s="4" t="s">
        <v>134</v>
      </c>
      <c r="B79" s="11" t="s">
        <v>135</v>
      </c>
      <c r="C79" s="4" t="s">
        <v>77</v>
      </c>
      <c r="D79" s="28">
        <f>D78*D74/1000</f>
        <v>32566.82</v>
      </c>
      <c r="E79" s="28">
        <f>E78*E74/1000</f>
        <v>33094.2</v>
      </c>
      <c r="F79" s="28">
        <f>F78*F74/1000</f>
        <v>33094.2</v>
      </c>
      <c r="G79" s="5"/>
      <c r="H79" s="5"/>
      <c r="I79" s="5"/>
    </row>
    <row r="80" spans="1:9" ht="38.25">
      <c r="A80" s="4" t="s">
        <v>136</v>
      </c>
      <c r="B80" s="13" t="s">
        <v>137</v>
      </c>
      <c r="C80" s="4" t="s">
        <v>2</v>
      </c>
      <c r="D80" s="28">
        <v>115.4</v>
      </c>
      <c r="E80" s="28">
        <v>100.1</v>
      </c>
      <c r="F80" s="104">
        <v>100</v>
      </c>
      <c r="G80" s="5"/>
      <c r="H80" s="5"/>
      <c r="I80" s="5"/>
    </row>
    <row r="81" spans="1:9" ht="38.25">
      <c r="A81" s="4" t="s">
        <v>138</v>
      </c>
      <c r="B81" s="11" t="s">
        <v>139</v>
      </c>
      <c r="C81" s="4" t="s">
        <v>77</v>
      </c>
      <c r="D81" s="28">
        <v>0</v>
      </c>
      <c r="E81" s="28">
        <v>0</v>
      </c>
      <c r="F81" s="28">
        <v>0</v>
      </c>
      <c r="G81" s="5"/>
      <c r="H81" s="5"/>
      <c r="I81" s="5"/>
    </row>
    <row r="82" spans="1:9" s="9" customFormat="1" ht="15.75">
      <c r="A82" s="6" t="s">
        <v>11</v>
      </c>
      <c r="B82" s="7" t="s">
        <v>140</v>
      </c>
      <c r="C82" s="6"/>
      <c r="D82" s="104"/>
      <c r="E82" s="104"/>
      <c r="F82" s="104"/>
      <c r="G82" s="8"/>
      <c r="H82" s="8"/>
      <c r="I82" s="8"/>
    </row>
    <row r="83" spans="1:9" ht="38.25">
      <c r="A83" s="4" t="s">
        <v>141</v>
      </c>
      <c r="B83" s="13" t="s">
        <v>142</v>
      </c>
      <c r="C83" s="4" t="s">
        <v>143</v>
      </c>
      <c r="D83" s="28">
        <v>268</v>
      </c>
      <c r="E83" s="28">
        <v>268</v>
      </c>
      <c r="F83" s="28">
        <v>268</v>
      </c>
      <c r="G83" s="5"/>
      <c r="H83" s="5"/>
      <c r="I83" s="5"/>
    </row>
    <row r="84" spans="1:9" ht="38.25" hidden="1">
      <c r="A84" s="4" t="s">
        <v>144</v>
      </c>
      <c r="B84" s="13" t="s">
        <v>145</v>
      </c>
      <c r="C84" s="4" t="s">
        <v>26</v>
      </c>
      <c r="D84" s="28"/>
      <c r="E84" s="28"/>
      <c r="F84" s="104"/>
      <c r="G84" s="5"/>
      <c r="H84" s="5"/>
      <c r="I84" s="5"/>
    </row>
    <row r="85" spans="1:9" ht="15.75">
      <c r="A85" s="4" t="s">
        <v>146</v>
      </c>
      <c r="B85" s="13" t="s">
        <v>147</v>
      </c>
      <c r="C85" s="4" t="s">
        <v>26</v>
      </c>
      <c r="D85" s="28">
        <v>6.2</v>
      </c>
      <c r="E85" s="28">
        <v>5.4</v>
      </c>
      <c r="F85" s="104">
        <v>5.4</v>
      </c>
      <c r="G85" s="5"/>
      <c r="H85" s="5"/>
      <c r="I85" s="5"/>
    </row>
    <row r="86" spans="1:9" ht="25.5">
      <c r="A86" s="4" t="s">
        <v>148</v>
      </c>
      <c r="B86" s="13" t="s">
        <v>149</v>
      </c>
      <c r="C86" s="4" t="s">
        <v>150</v>
      </c>
      <c r="D86" s="28">
        <v>7</v>
      </c>
      <c r="E86" s="28">
        <v>7</v>
      </c>
      <c r="F86" s="28">
        <v>7</v>
      </c>
      <c r="G86" s="5"/>
      <c r="H86" s="5"/>
      <c r="I86" s="5"/>
    </row>
    <row r="87" spans="1:9" ht="15.75">
      <c r="A87" s="4" t="s">
        <v>151</v>
      </c>
      <c r="B87" s="13" t="s">
        <v>152</v>
      </c>
      <c r="C87" s="4" t="s">
        <v>26</v>
      </c>
      <c r="D87" s="28">
        <v>9000</v>
      </c>
      <c r="E87" s="28">
        <v>9000</v>
      </c>
      <c r="F87" s="28">
        <v>9000</v>
      </c>
      <c r="G87" s="5"/>
      <c r="H87" s="5"/>
      <c r="I87" s="5"/>
    </row>
    <row r="88" spans="1:9" ht="15.75">
      <c r="A88" s="4" t="s">
        <v>153</v>
      </c>
      <c r="B88" s="13" t="s">
        <v>154</v>
      </c>
      <c r="C88" s="4" t="s">
        <v>26</v>
      </c>
      <c r="D88" s="28">
        <v>0</v>
      </c>
      <c r="E88" s="28">
        <v>0</v>
      </c>
      <c r="F88" s="28">
        <v>0</v>
      </c>
      <c r="G88" s="5"/>
      <c r="H88" s="5"/>
      <c r="I88" s="5"/>
    </row>
    <row r="89" spans="1:9" ht="25.5">
      <c r="A89" s="4" t="s">
        <v>155</v>
      </c>
      <c r="B89" s="13" t="s">
        <v>156</v>
      </c>
      <c r="C89" s="4" t="s">
        <v>26</v>
      </c>
      <c r="D89" s="28">
        <v>0</v>
      </c>
      <c r="E89" s="28">
        <v>0</v>
      </c>
      <c r="F89" s="28">
        <v>0</v>
      </c>
      <c r="G89" s="5"/>
      <c r="H89" s="5"/>
      <c r="I89" s="5"/>
    </row>
    <row r="90" spans="1:9" ht="15.75">
      <c r="A90" s="4" t="s">
        <v>157</v>
      </c>
      <c r="B90" s="13" t="s">
        <v>158</v>
      </c>
      <c r="C90" s="4" t="s">
        <v>26</v>
      </c>
      <c r="D90" s="28">
        <v>1</v>
      </c>
      <c r="E90" s="28">
        <v>1</v>
      </c>
      <c r="F90" s="28">
        <v>1</v>
      </c>
      <c r="G90" s="5"/>
      <c r="H90" s="5"/>
      <c r="I90" s="5"/>
    </row>
    <row r="91" spans="1:9" ht="15.75">
      <c r="A91" s="4" t="s">
        <v>159</v>
      </c>
      <c r="B91" s="13" t="s">
        <v>160</v>
      </c>
      <c r="C91" s="4" t="s">
        <v>161</v>
      </c>
      <c r="D91" s="28">
        <v>1985</v>
      </c>
      <c r="E91" s="28">
        <v>1859</v>
      </c>
      <c r="F91" s="104">
        <v>1960</v>
      </c>
      <c r="G91" s="5"/>
      <c r="H91" s="5"/>
      <c r="I91" s="5"/>
    </row>
    <row r="92" spans="1:9" ht="25.5">
      <c r="A92" s="4" t="s">
        <v>162</v>
      </c>
      <c r="B92" s="13" t="s">
        <v>163</v>
      </c>
      <c r="C92" s="4" t="s">
        <v>26</v>
      </c>
      <c r="D92" s="28">
        <v>1</v>
      </c>
      <c r="E92" s="28">
        <v>1</v>
      </c>
      <c r="F92" s="104">
        <v>1</v>
      </c>
      <c r="G92" s="5"/>
      <c r="H92" s="5"/>
      <c r="I92" s="5"/>
    </row>
    <row r="93" spans="1:9" ht="15.75">
      <c r="A93" s="4" t="s">
        <v>257</v>
      </c>
      <c r="B93" s="7" t="s">
        <v>251</v>
      </c>
      <c r="C93" s="4"/>
      <c r="D93" s="28"/>
      <c r="E93" s="28"/>
      <c r="F93" s="104"/>
      <c r="G93" s="5"/>
      <c r="H93" s="5"/>
      <c r="I93" s="5"/>
    </row>
    <row r="94" spans="1:9" s="1" customFormat="1" ht="25.5">
      <c r="A94" s="4"/>
      <c r="B94" s="32" t="s">
        <v>252</v>
      </c>
      <c r="C94" s="33" t="s">
        <v>253</v>
      </c>
      <c r="D94" s="28">
        <v>16.6</v>
      </c>
      <c r="E94" s="28">
        <v>16.6</v>
      </c>
      <c r="F94" s="104">
        <v>16.6</v>
      </c>
      <c r="G94" s="34"/>
      <c r="H94" s="34"/>
      <c r="I94" s="34"/>
    </row>
    <row r="95" spans="1:9" s="1" customFormat="1" ht="25.5">
      <c r="A95" s="4"/>
      <c r="B95" s="35" t="s">
        <v>254</v>
      </c>
      <c r="C95" s="33" t="s">
        <v>253</v>
      </c>
      <c r="D95" s="28">
        <v>94.3</v>
      </c>
      <c r="E95" s="28">
        <v>95</v>
      </c>
      <c r="F95" s="104">
        <v>95</v>
      </c>
      <c r="G95" s="34"/>
      <c r="H95" s="34"/>
      <c r="I95" s="34"/>
    </row>
    <row r="96" spans="1:9" s="1" customFormat="1" ht="51">
      <c r="A96" s="4"/>
      <c r="B96" s="32" t="s">
        <v>255</v>
      </c>
      <c r="C96" s="36" t="s">
        <v>256</v>
      </c>
      <c r="D96" s="28">
        <v>59.2</v>
      </c>
      <c r="E96" s="28">
        <v>59.2</v>
      </c>
      <c r="F96" s="104">
        <v>59.2</v>
      </c>
      <c r="G96" s="34"/>
      <c r="H96" s="34"/>
      <c r="I96" s="34"/>
    </row>
    <row r="97" spans="1:9" s="9" customFormat="1" ht="15.75">
      <c r="A97" s="6" t="s">
        <v>12</v>
      </c>
      <c r="B97" s="7" t="s">
        <v>164</v>
      </c>
      <c r="C97" s="6"/>
      <c r="D97" s="28"/>
      <c r="E97" s="28"/>
      <c r="F97" s="104"/>
      <c r="G97" s="8"/>
      <c r="H97" s="8"/>
      <c r="I97" s="8"/>
    </row>
    <row r="98" spans="1:9" ht="15.75">
      <c r="A98" s="4" t="s">
        <v>165</v>
      </c>
      <c r="B98" s="13" t="s">
        <v>166</v>
      </c>
      <c r="C98" s="4" t="s">
        <v>54</v>
      </c>
      <c r="D98" s="28">
        <v>207.785</v>
      </c>
      <c r="E98" s="28">
        <v>209.6</v>
      </c>
      <c r="F98" s="104">
        <v>211.6</v>
      </c>
      <c r="G98" s="5"/>
      <c r="H98" s="5"/>
      <c r="I98" s="5"/>
    </row>
    <row r="99" spans="1:9" ht="15.75">
      <c r="A99" s="4" t="s">
        <v>167</v>
      </c>
      <c r="B99" s="13" t="s">
        <v>168</v>
      </c>
      <c r="C99" s="4" t="s">
        <v>54</v>
      </c>
      <c r="D99" s="28">
        <v>16.5</v>
      </c>
      <c r="E99" s="28">
        <v>16.6</v>
      </c>
      <c r="F99" s="104">
        <v>16.8</v>
      </c>
      <c r="G99" s="5"/>
      <c r="H99" s="5"/>
      <c r="I99" s="5"/>
    </row>
    <row r="100" spans="1:9" ht="25.5">
      <c r="A100" s="4"/>
      <c r="B100" s="14" t="s">
        <v>169</v>
      </c>
      <c r="C100" s="4" t="s">
        <v>54</v>
      </c>
      <c r="D100" s="28"/>
      <c r="E100" s="28"/>
      <c r="F100" s="104"/>
      <c r="G100" s="5"/>
      <c r="H100" s="5"/>
      <c r="I100" s="5"/>
    </row>
    <row r="101" spans="1:9" ht="15.75">
      <c r="A101" s="4" t="s">
        <v>170</v>
      </c>
      <c r="B101" s="13" t="s">
        <v>171</v>
      </c>
      <c r="C101" s="4" t="s">
        <v>54</v>
      </c>
      <c r="D101" s="28">
        <v>0</v>
      </c>
      <c r="E101" s="28">
        <v>5</v>
      </c>
      <c r="F101" s="104">
        <v>0</v>
      </c>
      <c r="G101" s="5"/>
      <c r="H101" s="5"/>
      <c r="I101" s="5"/>
    </row>
    <row r="102" spans="1:9" ht="25.5">
      <c r="A102" s="4" t="s">
        <v>172</v>
      </c>
      <c r="B102" s="13" t="s">
        <v>173</v>
      </c>
      <c r="C102" s="4" t="s">
        <v>26</v>
      </c>
      <c r="D102" s="28">
        <v>4</v>
      </c>
      <c r="E102" s="28">
        <v>4</v>
      </c>
      <c r="F102" s="104">
        <v>4</v>
      </c>
      <c r="G102" s="5"/>
      <c r="H102" s="5"/>
      <c r="I102" s="5"/>
    </row>
    <row r="103" spans="1:9" ht="25.5">
      <c r="A103" s="4" t="s">
        <v>174</v>
      </c>
      <c r="B103" s="13" t="s">
        <v>225</v>
      </c>
      <c r="C103" s="4" t="s">
        <v>224</v>
      </c>
      <c r="D103" s="28">
        <v>1308.88</v>
      </c>
      <c r="E103" s="28">
        <v>1308.88</v>
      </c>
      <c r="F103" s="104">
        <v>1379.7</v>
      </c>
      <c r="G103" s="5"/>
      <c r="H103" s="5"/>
      <c r="I103" s="5"/>
    </row>
    <row r="104" spans="1:9" ht="25.5">
      <c r="A104" s="4" t="s">
        <v>226</v>
      </c>
      <c r="B104" s="13" t="s">
        <v>228</v>
      </c>
      <c r="C104" s="4" t="s">
        <v>227</v>
      </c>
      <c r="D104" s="28">
        <v>129.77</v>
      </c>
      <c r="E104" s="28">
        <v>149</v>
      </c>
      <c r="F104" s="104">
        <v>149</v>
      </c>
      <c r="G104" s="5"/>
      <c r="H104" s="5"/>
      <c r="I104" s="5"/>
    </row>
    <row r="105" spans="1:9" ht="25.5">
      <c r="A105" s="4"/>
      <c r="B105" s="13" t="s">
        <v>400</v>
      </c>
      <c r="C105" s="4" t="s">
        <v>227</v>
      </c>
      <c r="D105" s="28">
        <v>79.39</v>
      </c>
      <c r="E105" s="28">
        <v>79.39</v>
      </c>
      <c r="F105" s="104">
        <v>79.39</v>
      </c>
      <c r="G105" s="5"/>
      <c r="H105" s="5"/>
      <c r="I105" s="5"/>
    </row>
    <row r="106" spans="1:9" ht="25.5">
      <c r="A106" s="4" t="s">
        <v>258</v>
      </c>
      <c r="B106" s="13" t="s">
        <v>259</v>
      </c>
      <c r="C106" s="4" t="s">
        <v>260</v>
      </c>
      <c r="D106" s="28" t="s">
        <v>396</v>
      </c>
      <c r="E106" s="28">
        <v>26.31</v>
      </c>
      <c r="F106" s="104">
        <v>28.45</v>
      </c>
      <c r="G106" s="5"/>
      <c r="H106" s="5"/>
      <c r="I106" s="5"/>
    </row>
    <row r="107" spans="1:9" s="9" customFormat="1" ht="15.75">
      <c r="A107" s="6" t="s">
        <v>13</v>
      </c>
      <c r="B107" s="7" t="s">
        <v>175</v>
      </c>
      <c r="C107" s="6"/>
      <c r="D107" s="104"/>
      <c r="E107" s="104"/>
      <c r="F107" s="104"/>
      <c r="G107" s="8"/>
      <c r="H107" s="8"/>
      <c r="I107" s="8"/>
    </row>
    <row r="108" spans="1:9" ht="38.25">
      <c r="A108" s="4" t="s">
        <v>176</v>
      </c>
      <c r="B108" s="11" t="s">
        <v>177</v>
      </c>
      <c r="C108" s="10"/>
      <c r="D108" s="28"/>
      <c r="E108" s="28"/>
      <c r="F108" s="104"/>
      <c r="G108" s="5"/>
      <c r="H108" s="5"/>
      <c r="I108" s="5"/>
    </row>
    <row r="109" spans="1:9" ht="15.75">
      <c r="A109" s="4"/>
      <c r="B109" s="11" t="s">
        <v>178</v>
      </c>
      <c r="C109" s="10" t="s">
        <v>77</v>
      </c>
      <c r="D109" s="28">
        <v>228284.2</v>
      </c>
      <c r="E109" s="28" t="s">
        <v>396</v>
      </c>
      <c r="F109" s="104" t="s">
        <v>396</v>
      </c>
      <c r="G109" s="5"/>
      <c r="H109" s="5"/>
      <c r="I109" s="5"/>
    </row>
    <row r="110" spans="1:9" ht="15.75">
      <c r="A110" s="4"/>
      <c r="B110" s="11" t="s">
        <v>179</v>
      </c>
      <c r="C110" s="10" t="s">
        <v>77</v>
      </c>
      <c r="D110" s="28">
        <v>11311.7</v>
      </c>
      <c r="E110" s="28" t="s">
        <v>396</v>
      </c>
      <c r="F110" s="104" t="s">
        <v>396</v>
      </c>
      <c r="G110" s="5"/>
      <c r="H110" s="5"/>
      <c r="I110" s="5"/>
    </row>
    <row r="111" spans="1:9" s="9" customFormat="1" ht="15.75">
      <c r="A111" s="6" t="s">
        <v>180</v>
      </c>
      <c r="B111" s="7" t="s">
        <v>181</v>
      </c>
      <c r="C111" s="6"/>
      <c r="D111" s="28"/>
      <c r="E111" s="28"/>
      <c r="F111" s="104"/>
      <c r="G111" s="8"/>
      <c r="H111" s="8"/>
      <c r="I111" s="8"/>
    </row>
    <row r="112" spans="1:9" ht="15.75">
      <c r="A112" s="4" t="s">
        <v>182</v>
      </c>
      <c r="B112" s="13" t="s">
        <v>183</v>
      </c>
      <c r="C112" s="10" t="s">
        <v>25</v>
      </c>
      <c r="D112" s="28">
        <v>334.3</v>
      </c>
      <c r="E112" s="28">
        <v>432.463</v>
      </c>
      <c r="F112" s="104">
        <v>260.02</v>
      </c>
      <c r="G112" s="5"/>
      <c r="H112" s="5"/>
      <c r="I112" s="5"/>
    </row>
    <row r="113" spans="1:9" ht="15.75">
      <c r="A113" s="4"/>
      <c r="B113" s="13" t="s">
        <v>184</v>
      </c>
      <c r="C113" s="10" t="s">
        <v>25</v>
      </c>
      <c r="D113" s="28">
        <v>60.3916</v>
      </c>
      <c r="E113" s="28">
        <v>50.9536</v>
      </c>
      <c r="F113" s="104">
        <v>54.3045</v>
      </c>
      <c r="G113" s="5"/>
      <c r="H113" s="5"/>
      <c r="I113" s="5"/>
    </row>
    <row r="114" spans="1:9" ht="15.75">
      <c r="A114" s="4" t="s">
        <v>185</v>
      </c>
      <c r="B114" s="13" t="s">
        <v>186</v>
      </c>
      <c r="C114" s="10" t="s">
        <v>25</v>
      </c>
      <c r="D114" s="28">
        <v>334.8</v>
      </c>
      <c r="E114" s="28">
        <v>457.756</v>
      </c>
      <c r="F114" s="104">
        <v>260.02</v>
      </c>
      <c r="G114" s="5"/>
      <c r="H114" s="5"/>
      <c r="I114" s="5"/>
    </row>
    <row r="115" spans="1:9" ht="38.25">
      <c r="A115" s="4"/>
      <c r="B115" s="14" t="s">
        <v>187</v>
      </c>
      <c r="C115" s="4"/>
      <c r="D115" s="28"/>
      <c r="E115" s="28"/>
      <c r="F115" s="104"/>
      <c r="G115" s="5"/>
      <c r="H115" s="5"/>
      <c r="I115" s="5"/>
    </row>
    <row r="116" spans="1:9" ht="15.75">
      <c r="A116" s="17" t="s">
        <v>188</v>
      </c>
      <c r="B116" s="18" t="s">
        <v>189</v>
      </c>
      <c r="C116" s="10" t="s">
        <v>25</v>
      </c>
      <c r="D116" s="28">
        <v>38.681</v>
      </c>
      <c r="E116" s="28">
        <v>34.519</v>
      </c>
      <c r="F116" s="104">
        <v>19.288</v>
      </c>
      <c r="G116" s="5"/>
      <c r="H116" s="5"/>
      <c r="I116" s="5"/>
    </row>
    <row r="117" spans="1:9" ht="15.75">
      <c r="A117" s="17" t="s">
        <v>190</v>
      </c>
      <c r="B117" s="18" t="s">
        <v>191</v>
      </c>
      <c r="C117" s="10" t="s">
        <v>25</v>
      </c>
      <c r="D117" s="28">
        <v>6.531</v>
      </c>
      <c r="E117" s="28">
        <v>5.781</v>
      </c>
      <c r="F117" s="104">
        <v>0.42</v>
      </c>
      <c r="G117" s="5"/>
      <c r="H117" s="5"/>
      <c r="I117" s="5"/>
    </row>
    <row r="118" spans="1:9" ht="15.75">
      <c r="A118" s="17" t="s">
        <v>192</v>
      </c>
      <c r="B118" s="18" t="s">
        <v>193</v>
      </c>
      <c r="C118" s="10" t="s">
        <v>25</v>
      </c>
      <c r="D118" s="28">
        <v>44.101</v>
      </c>
      <c r="E118" s="28">
        <v>70.623</v>
      </c>
      <c r="F118" s="104">
        <v>17.67</v>
      </c>
      <c r="G118" s="5"/>
      <c r="H118" s="5"/>
      <c r="I118" s="5"/>
    </row>
    <row r="119" spans="1:9" ht="15.75">
      <c r="A119" s="17" t="s">
        <v>398</v>
      </c>
      <c r="B119" s="18" t="s">
        <v>195</v>
      </c>
      <c r="C119" s="10" t="s">
        <v>25</v>
      </c>
      <c r="D119" s="28">
        <v>129.727</v>
      </c>
      <c r="E119" s="28">
        <v>147.761</v>
      </c>
      <c r="F119" s="104">
        <v>118.945</v>
      </c>
      <c r="G119" s="5"/>
      <c r="H119" s="5"/>
      <c r="I119" s="5"/>
    </row>
    <row r="120" spans="1:9" ht="25.5">
      <c r="A120" s="17" t="s">
        <v>194</v>
      </c>
      <c r="B120" s="18" t="s">
        <v>197</v>
      </c>
      <c r="C120" s="10" t="s">
        <v>25</v>
      </c>
      <c r="D120" s="28">
        <v>20.505</v>
      </c>
      <c r="E120" s="28">
        <v>16.175</v>
      </c>
      <c r="F120" s="104">
        <v>7.579</v>
      </c>
      <c r="G120" s="5"/>
      <c r="H120" s="5"/>
      <c r="I120" s="5"/>
    </row>
    <row r="121" spans="1:9" ht="15.75">
      <c r="A121" s="17" t="s">
        <v>196</v>
      </c>
      <c r="B121" s="18" t="s">
        <v>245</v>
      </c>
      <c r="C121" s="10" t="s">
        <v>25</v>
      </c>
      <c r="D121" s="28">
        <v>35.867</v>
      </c>
      <c r="E121" s="28">
        <v>37.341</v>
      </c>
      <c r="F121" s="104">
        <v>29.463</v>
      </c>
      <c r="G121" s="5"/>
      <c r="H121" s="5"/>
      <c r="I121" s="5"/>
    </row>
    <row r="122" spans="1:9" ht="15.75">
      <c r="A122" s="17" t="s">
        <v>198</v>
      </c>
      <c r="B122" s="18" t="s">
        <v>200</v>
      </c>
      <c r="C122" s="10" t="s">
        <v>25</v>
      </c>
      <c r="D122" s="28">
        <v>57.93</v>
      </c>
      <c r="E122" s="28">
        <v>144.969</v>
      </c>
      <c r="F122" s="104">
        <v>44.574</v>
      </c>
      <c r="G122" s="5"/>
      <c r="H122" s="5"/>
      <c r="I122" s="5"/>
    </row>
    <row r="123" spans="1:9" ht="15.75">
      <c r="A123" s="17" t="s">
        <v>199</v>
      </c>
      <c r="B123" s="18" t="s">
        <v>273</v>
      </c>
      <c r="C123" s="10" t="s">
        <v>25</v>
      </c>
      <c r="D123" s="28" t="s">
        <v>396</v>
      </c>
      <c r="E123" s="28" t="s">
        <v>396</v>
      </c>
      <c r="F123" s="104">
        <v>0.405</v>
      </c>
      <c r="G123" s="5"/>
      <c r="H123" s="5"/>
      <c r="I123" s="5"/>
    </row>
    <row r="124" spans="1:9" ht="15.75">
      <c r="A124" s="17" t="s">
        <v>399</v>
      </c>
      <c r="B124" s="18" t="s">
        <v>397</v>
      </c>
      <c r="C124" s="10" t="s">
        <v>25</v>
      </c>
      <c r="D124" s="28" t="s">
        <v>396</v>
      </c>
      <c r="E124" s="28" t="s">
        <v>396</v>
      </c>
      <c r="F124" s="104">
        <v>0.6</v>
      </c>
      <c r="G124" s="5"/>
      <c r="H124" s="5"/>
      <c r="I124" s="5"/>
    </row>
    <row r="125" spans="1:9" s="9" customFormat="1" ht="51" hidden="1">
      <c r="A125" s="6" t="s">
        <v>201</v>
      </c>
      <c r="B125" s="7" t="s">
        <v>202</v>
      </c>
      <c r="C125" s="6" t="s">
        <v>203</v>
      </c>
      <c r="D125" s="104"/>
      <c r="E125" s="104"/>
      <c r="F125" s="104"/>
      <c r="G125" s="8"/>
      <c r="H125" s="8"/>
      <c r="I125" s="8"/>
    </row>
    <row r="126" spans="1:9" s="9" customFormat="1" ht="51" hidden="1">
      <c r="A126" s="6" t="s">
        <v>204</v>
      </c>
      <c r="B126" s="7" t="s">
        <v>205</v>
      </c>
      <c r="C126" s="6" t="s">
        <v>203</v>
      </c>
      <c r="D126" s="104"/>
      <c r="E126" s="104"/>
      <c r="F126" s="104"/>
      <c r="G126" s="8"/>
      <c r="H126" s="8"/>
      <c r="I126" s="8"/>
    </row>
    <row r="127" spans="1:9" s="9" customFormat="1" ht="51" hidden="1">
      <c r="A127" s="6" t="s">
        <v>206</v>
      </c>
      <c r="B127" s="7" t="s">
        <v>207</v>
      </c>
      <c r="C127" s="6" t="s">
        <v>203</v>
      </c>
      <c r="D127" s="104"/>
      <c r="E127" s="104"/>
      <c r="F127" s="104"/>
      <c r="G127" s="8"/>
      <c r="H127" s="8"/>
      <c r="I127" s="8"/>
    </row>
    <row r="128" spans="1:9" s="9" customFormat="1" ht="51" hidden="1">
      <c r="A128" s="6" t="s">
        <v>208</v>
      </c>
      <c r="B128" s="7" t="s">
        <v>209</v>
      </c>
      <c r="C128" s="6" t="s">
        <v>203</v>
      </c>
      <c r="D128" s="104"/>
      <c r="E128" s="104"/>
      <c r="F128" s="104"/>
      <c r="G128" s="8"/>
      <c r="H128" s="8"/>
      <c r="I128" s="8"/>
    </row>
    <row r="129" spans="1:9" ht="51" hidden="1">
      <c r="A129" s="4"/>
      <c r="B129" s="13" t="s">
        <v>210</v>
      </c>
      <c r="C129" s="4" t="s">
        <v>203</v>
      </c>
      <c r="D129" s="104"/>
      <c r="E129" s="104"/>
      <c r="F129" s="104"/>
      <c r="G129" s="5"/>
      <c r="H129" s="5"/>
      <c r="I129" s="5"/>
    </row>
    <row r="130" spans="1:9" ht="51" hidden="1">
      <c r="A130" s="4"/>
      <c r="B130" s="13" t="s">
        <v>211</v>
      </c>
      <c r="C130" s="4" t="s">
        <v>203</v>
      </c>
      <c r="D130" s="104"/>
      <c r="E130" s="104"/>
      <c r="F130" s="104"/>
      <c r="G130" s="5"/>
      <c r="H130" s="5"/>
      <c r="I130" s="5"/>
    </row>
    <row r="131" spans="1:9" ht="51" hidden="1">
      <c r="A131" s="4"/>
      <c r="B131" s="13" t="s">
        <v>212</v>
      </c>
      <c r="C131" s="4" t="s">
        <v>203</v>
      </c>
      <c r="D131" s="104"/>
      <c r="E131" s="104"/>
      <c r="F131" s="104"/>
      <c r="G131" s="5"/>
      <c r="H131" s="5"/>
      <c r="I131" s="5"/>
    </row>
    <row r="132" spans="1:9" ht="51" hidden="1">
      <c r="A132" s="4"/>
      <c r="B132" s="13" t="s">
        <v>213</v>
      </c>
      <c r="C132" s="4" t="s">
        <v>203</v>
      </c>
      <c r="D132" s="104"/>
      <c r="E132" s="104"/>
      <c r="F132" s="104"/>
      <c r="G132" s="5"/>
      <c r="H132" s="5"/>
      <c r="I132" s="5"/>
    </row>
    <row r="133" spans="1:9" ht="15.75">
      <c r="A133" s="5"/>
      <c r="B133" s="19"/>
      <c r="C133" s="5"/>
      <c r="D133" s="5"/>
      <c r="E133" s="5"/>
      <c r="F133" s="30"/>
      <c r="G133" s="5"/>
      <c r="H133" s="5"/>
      <c r="I133" s="5"/>
    </row>
    <row r="134" spans="1:9" ht="15.75">
      <c r="A134" s="5"/>
      <c r="B134" s="19"/>
      <c r="C134" s="5"/>
      <c r="D134" s="5"/>
      <c r="E134" s="5"/>
      <c r="F134" s="30"/>
      <c r="G134" s="5"/>
      <c r="H134" s="5"/>
      <c r="I134" s="5"/>
    </row>
    <row r="135" spans="1:9" ht="15.75">
      <c r="A135" s="5"/>
      <c r="B135" s="19"/>
      <c r="C135" s="5"/>
      <c r="D135" s="5"/>
      <c r="E135" s="5"/>
      <c r="F135" s="30"/>
      <c r="G135" s="5"/>
      <c r="H135" s="5"/>
      <c r="I135" s="5"/>
    </row>
    <row r="136" spans="1:9" ht="15.75">
      <c r="A136" s="5"/>
      <c r="B136" s="5"/>
      <c r="C136" s="5"/>
      <c r="D136" s="5"/>
      <c r="E136" s="5"/>
      <c r="F136" s="30"/>
      <c r="G136" s="5"/>
      <c r="H136" s="5"/>
      <c r="I136" s="5"/>
    </row>
    <row r="137" spans="1:9" ht="15.75">
      <c r="A137" s="5"/>
      <c r="B137" s="5"/>
      <c r="C137" s="5"/>
      <c r="D137" s="5"/>
      <c r="E137" s="5"/>
      <c r="F137" s="30"/>
      <c r="G137" s="5"/>
      <c r="H137" s="5"/>
      <c r="I137" s="5"/>
    </row>
    <row r="138" spans="1:9" ht="15.75">
      <c r="A138" s="5"/>
      <c r="B138" s="5"/>
      <c r="C138" s="5"/>
      <c r="D138" s="5"/>
      <c r="E138" s="5"/>
      <c r="F138" s="30"/>
      <c r="G138" s="5"/>
      <c r="H138" s="5"/>
      <c r="I138" s="5"/>
    </row>
    <row r="139" spans="1:9" ht="15.75">
      <c r="A139" s="5"/>
      <c r="B139" s="5"/>
      <c r="C139" s="5"/>
      <c r="D139" s="5"/>
      <c r="E139" s="5"/>
      <c r="F139" s="30"/>
      <c r="G139" s="5"/>
      <c r="H139" s="5"/>
      <c r="I139" s="5"/>
    </row>
    <row r="140" spans="1:9" ht="15.75">
      <c r="A140" s="5"/>
      <c r="B140" s="5"/>
      <c r="C140" s="5"/>
      <c r="D140" s="5"/>
      <c r="E140" s="5"/>
      <c r="F140" s="30"/>
      <c r="G140" s="5"/>
      <c r="H140" s="5"/>
      <c r="I140" s="5"/>
    </row>
    <row r="141" spans="1:9" ht="15.75">
      <c r="A141" s="5"/>
      <c r="B141" s="5"/>
      <c r="C141" s="5"/>
      <c r="D141" s="5"/>
      <c r="E141" s="5"/>
      <c r="F141" s="30"/>
      <c r="G141" s="5"/>
      <c r="H141" s="5"/>
      <c r="I141" s="5"/>
    </row>
    <row r="142" spans="1:9" ht="15.75">
      <c r="A142" s="5"/>
      <c r="B142" s="5"/>
      <c r="C142" s="5"/>
      <c r="D142" s="5"/>
      <c r="E142" s="5"/>
      <c r="F142" s="30"/>
      <c r="G142" s="5"/>
      <c r="H142" s="5"/>
      <c r="I142" s="5"/>
    </row>
    <row r="143" spans="1:9" ht="15.75">
      <c r="A143" s="5"/>
      <c r="B143" s="5"/>
      <c r="C143" s="5"/>
      <c r="D143" s="5"/>
      <c r="E143" s="5"/>
      <c r="F143" s="30"/>
      <c r="G143" s="5"/>
      <c r="H143" s="5"/>
      <c r="I143" s="5"/>
    </row>
    <row r="144" spans="1:9" ht="15.75">
      <c r="A144" s="5"/>
      <c r="B144" s="5"/>
      <c r="C144" s="5"/>
      <c r="D144" s="5"/>
      <c r="E144" s="5"/>
      <c r="F144" s="30"/>
      <c r="G144" s="5"/>
      <c r="H144" s="5"/>
      <c r="I144" s="5"/>
    </row>
    <row r="145" spans="1:9" ht="15.75">
      <c r="A145" s="5"/>
      <c r="B145" s="5"/>
      <c r="C145" s="5"/>
      <c r="D145" s="5"/>
      <c r="E145" s="5"/>
      <c r="F145" s="30"/>
      <c r="G145" s="5"/>
      <c r="H145" s="5"/>
      <c r="I145" s="5"/>
    </row>
    <row r="146" spans="1:9" ht="15.75">
      <c r="A146" s="5"/>
      <c r="B146" s="5"/>
      <c r="C146" s="5"/>
      <c r="D146" s="5"/>
      <c r="E146" s="5"/>
      <c r="F146" s="30"/>
      <c r="G146" s="5"/>
      <c r="H146" s="5"/>
      <c r="I146" s="5"/>
    </row>
    <row r="147" spans="1:9" ht="15.75">
      <c r="A147" s="5"/>
      <c r="B147" s="5"/>
      <c r="C147" s="5"/>
      <c r="D147" s="5"/>
      <c r="E147" s="5"/>
      <c r="F147" s="30"/>
      <c r="G147" s="5"/>
      <c r="H147" s="5"/>
      <c r="I147" s="5"/>
    </row>
    <row r="148" spans="1:9" ht="15.75">
      <c r="A148" s="5"/>
      <c r="B148" s="5"/>
      <c r="C148" s="5"/>
      <c r="D148" s="5"/>
      <c r="E148" s="5"/>
      <c r="F148" s="30"/>
      <c r="G148" s="5"/>
      <c r="H148" s="5"/>
      <c r="I148" s="5"/>
    </row>
    <row r="149" spans="1:9" ht="15.75">
      <c r="A149" s="5"/>
      <c r="B149" s="5"/>
      <c r="C149" s="5"/>
      <c r="D149" s="5"/>
      <c r="E149" s="5"/>
      <c r="F149" s="30"/>
      <c r="G149" s="5"/>
      <c r="H149" s="5"/>
      <c r="I149" s="5"/>
    </row>
    <row r="150" spans="1:9" ht="15.75">
      <c r="A150" s="5"/>
      <c r="B150" s="5"/>
      <c r="C150" s="5"/>
      <c r="D150" s="5"/>
      <c r="E150" s="5"/>
      <c r="F150" s="30"/>
      <c r="G150" s="5"/>
      <c r="H150" s="5"/>
      <c r="I150" s="5"/>
    </row>
    <row r="151" spans="1:9" ht="15.75">
      <c r="A151" s="5"/>
      <c r="B151" s="5"/>
      <c r="C151" s="5"/>
      <c r="D151" s="5"/>
      <c r="E151" s="5"/>
      <c r="F151" s="30"/>
      <c r="G151" s="5"/>
      <c r="H151" s="5"/>
      <c r="I151" s="5"/>
    </row>
    <row r="152" spans="1:9" ht="15.75">
      <c r="A152" s="5"/>
      <c r="B152" s="5"/>
      <c r="C152" s="5"/>
      <c r="D152" s="5"/>
      <c r="E152" s="5"/>
      <c r="F152" s="30"/>
      <c r="G152" s="5"/>
      <c r="H152" s="5"/>
      <c r="I152" s="5"/>
    </row>
    <row r="153" spans="1:9" ht="15.75">
      <c r="A153" s="5"/>
      <c r="B153" s="5"/>
      <c r="C153" s="5"/>
      <c r="D153" s="5"/>
      <c r="E153" s="5"/>
      <c r="F153" s="30"/>
      <c r="G153" s="5"/>
      <c r="H153" s="5"/>
      <c r="I153" s="5"/>
    </row>
    <row r="154" spans="1:9" ht="15.75">
      <c r="A154" s="5"/>
      <c r="B154" s="5"/>
      <c r="C154" s="5"/>
      <c r="D154" s="5"/>
      <c r="E154" s="5"/>
      <c r="F154" s="30"/>
      <c r="G154" s="5"/>
      <c r="H154" s="5"/>
      <c r="I154" s="5"/>
    </row>
    <row r="155" spans="1:9" ht="15.75">
      <c r="A155" s="5"/>
      <c r="B155" s="5"/>
      <c r="C155" s="5"/>
      <c r="D155" s="5"/>
      <c r="E155" s="5"/>
      <c r="F155" s="30"/>
      <c r="G155" s="5"/>
      <c r="H155" s="5"/>
      <c r="I155" s="5"/>
    </row>
    <row r="156" spans="1:9" ht="15.75">
      <c r="A156" s="5"/>
      <c r="B156" s="5"/>
      <c r="C156" s="5"/>
      <c r="D156" s="5"/>
      <c r="E156" s="5"/>
      <c r="F156" s="30"/>
      <c r="G156" s="5"/>
      <c r="H156" s="5"/>
      <c r="I156" s="5"/>
    </row>
    <row r="157" spans="1:9" ht="15.75">
      <c r="A157" s="5"/>
      <c r="B157" s="5"/>
      <c r="C157" s="5"/>
      <c r="D157" s="5"/>
      <c r="E157" s="5"/>
      <c r="F157" s="30"/>
      <c r="G157" s="5"/>
      <c r="H157" s="5"/>
      <c r="I157" s="5"/>
    </row>
    <row r="158" spans="1:9" ht="15.75">
      <c r="A158" s="5"/>
      <c r="B158" s="5"/>
      <c r="C158" s="5"/>
      <c r="D158" s="5"/>
      <c r="E158" s="5"/>
      <c r="F158" s="30"/>
      <c r="G158" s="5"/>
      <c r="H158" s="5"/>
      <c r="I158" s="5"/>
    </row>
    <row r="159" spans="1:9" ht="15.75">
      <c r="A159" s="5"/>
      <c r="B159" s="5"/>
      <c r="C159" s="5"/>
      <c r="D159" s="5"/>
      <c r="E159" s="5"/>
      <c r="F159" s="30"/>
      <c r="G159" s="5"/>
      <c r="H159" s="5"/>
      <c r="I159" s="5"/>
    </row>
    <row r="160" spans="1:9" ht="15.75">
      <c r="A160" s="5"/>
      <c r="B160" s="5"/>
      <c r="C160" s="5"/>
      <c r="D160" s="5"/>
      <c r="E160" s="5"/>
      <c r="F160" s="30"/>
      <c r="G160" s="5"/>
      <c r="H160" s="5"/>
      <c r="I160" s="5"/>
    </row>
    <row r="161" spans="1:9" ht="15.75">
      <c r="A161" s="5"/>
      <c r="B161" s="5"/>
      <c r="C161" s="5"/>
      <c r="D161" s="5"/>
      <c r="E161" s="5"/>
      <c r="F161" s="30"/>
      <c r="G161" s="5"/>
      <c r="H161" s="5"/>
      <c r="I161" s="5"/>
    </row>
    <row r="162" spans="1:9" ht="15.75">
      <c r="A162" s="5"/>
      <c r="B162" s="5"/>
      <c r="C162" s="5"/>
      <c r="D162" s="5"/>
      <c r="E162" s="5"/>
      <c r="F162" s="30"/>
      <c r="G162" s="5"/>
      <c r="H162" s="5"/>
      <c r="I162" s="5"/>
    </row>
    <row r="163" spans="1:9" ht="15.75">
      <c r="A163" s="5"/>
      <c r="B163" s="5"/>
      <c r="C163" s="5"/>
      <c r="D163" s="5"/>
      <c r="E163" s="5"/>
      <c r="F163" s="30"/>
      <c r="G163" s="5"/>
      <c r="H163" s="5"/>
      <c r="I163" s="5"/>
    </row>
    <row r="164" spans="1:9" ht="15.75">
      <c r="A164" s="5"/>
      <c r="B164" s="5"/>
      <c r="C164" s="5"/>
      <c r="D164" s="5"/>
      <c r="E164" s="5"/>
      <c r="F164" s="30"/>
      <c r="G164" s="5"/>
      <c r="H164" s="5"/>
      <c r="I164" s="5"/>
    </row>
    <row r="165" spans="1:9" ht="15.75">
      <c r="A165" s="5"/>
      <c r="B165" s="5"/>
      <c r="C165" s="5"/>
      <c r="D165" s="5"/>
      <c r="E165" s="5"/>
      <c r="F165" s="30"/>
      <c r="G165" s="5"/>
      <c r="H165" s="5"/>
      <c r="I165" s="5"/>
    </row>
    <row r="166" spans="1:9" ht="15.75">
      <c r="A166" s="5"/>
      <c r="B166" s="5"/>
      <c r="C166" s="5"/>
      <c r="D166" s="5"/>
      <c r="E166" s="5"/>
      <c r="F166" s="30"/>
      <c r="G166" s="5"/>
      <c r="H166" s="5"/>
      <c r="I166" s="5"/>
    </row>
    <row r="167" spans="1:9" ht="15.75">
      <c r="A167" s="5"/>
      <c r="B167" s="5"/>
      <c r="C167" s="5"/>
      <c r="D167" s="5"/>
      <c r="E167" s="5"/>
      <c r="F167" s="30"/>
      <c r="G167" s="5"/>
      <c r="H167" s="5"/>
      <c r="I167" s="5"/>
    </row>
    <row r="168" spans="1:9" ht="15.75">
      <c r="A168" s="5"/>
      <c r="B168" s="5"/>
      <c r="C168" s="5"/>
      <c r="D168" s="5"/>
      <c r="E168" s="5"/>
      <c r="F168" s="30"/>
      <c r="G168" s="5"/>
      <c r="H168" s="5"/>
      <c r="I168" s="5"/>
    </row>
  </sheetData>
  <sheetProtection/>
  <mergeCells count="2">
    <mergeCell ref="A2:D2"/>
    <mergeCell ref="A3:D3"/>
  </mergeCells>
  <printOptions/>
  <pageMargins left="0.3937007874015748" right="0.2362204724409449" top="0.984251968503937" bottom="0.984251968503937" header="0.5118110236220472" footer="0.5118110236220472"/>
  <pageSetup firstPageNumber="10" useFirstPageNumber="1" horizontalDpi="600" verticalDpi="600" orientation="portrait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xSplit="2" ySplit="5" topLeftCell="C10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9.00390625" defaultRowHeight="12.75"/>
  <cols>
    <col min="1" max="1" width="5.00390625" style="71" customWidth="1"/>
    <col min="2" max="2" width="33.75390625" style="64" customWidth="1"/>
    <col min="3" max="3" width="9.375" style="62" bestFit="1" customWidth="1"/>
    <col min="4" max="4" width="9.00390625" style="63" customWidth="1"/>
    <col min="5" max="5" width="9.125" style="63" customWidth="1"/>
    <col min="6" max="6" width="8.375" style="63" customWidth="1"/>
    <col min="7" max="7" width="0" style="63" hidden="1" customWidth="1"/>
    <col min="8" max="9" width="8.75390625" style="63" customWidth="1"/>
    <col min="10" max="10" width="9.125" style="64" customWidth="1"/>
    <col min="11" max="11" width="18.875" style="63" customWidth="1"/>
    <col min="12" max="16384" width="9.125" style="21" customWidth="1"/>
  </cols>
  <sheetData>
    <row r="1" spans="1:11" ht="12.75">
      <c r="A1" s="20"/>
      <c r="B1" s="37"/>
      <c r="C1" s="45"/>
      <c r="D1" s="38"/>
      <c r="E1" s="38"/>
      <c r="F1" s="38"/>
      <c r="G1" s="38"/>
      <c r="H1" s="38"/>
      <c r="I1" s="38"/>
      <c r="J1" s="116" t="s">
        <v>23</v>
      </c>
      <c r="K1" s="116"/>
    </row>
    <row r="2" spans="1:11" ht="12.75">
      <c r="A2" s="117" t="s">
        <v>283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.75">
      <c r="A3" s="22"/>
      <c r="B3" s="39"/>
      <c r="C3" s="44"/>
      <c r="D3" s="40"/>
      <c r="E3" s="40"/>
      <c r="F3" s="40"/>
      <c r="G3" s="40"/>
      <c r="H3" s="40"/>
      <c r="I3" s="40"/>
      <c r="J3" s="40"/>
      <c r="K3" s="40"/>
    </row>
    <row r="4" spans="1:11" s="84" customFormat="1" ht="12.75">
      <c r="A4" s="118" t="s">
        <v>261</v>
      </c>
      <c r="B4" s="119" t="s">
        <v>262</v>
      </c>
      <c r="C4" s="119" t="s">
        <v>281</v>
      </c>
      <c r="D4" s="119" t="s">
        <v>263</v>
      </c>
      <c r="E4" s="119"/>
      <c r="F4" s="119"/>
      <c r="G4" s="119"/>
      <c r="H4" s="119"/>
      <c r="I4" s="43"/>
      <c r="J4" s="119" t="s">
        <v>16</v>
      </c>
      <c r="K4" s="119" t="s">
        <v>17</v>
      </c>
    </row>
    <row r="5" spans="1:11" s="84" customFormat="1" ht="23.25" customHeight="1">
      <c r="A5" s="118"/>
      <c r="B5" s="119"/>
      <c r="C5" s="119"/>
      <c r="D5" s="43" t="s">
        <v>18</v>
      </c>
      <c r="E5" s="43" t="s">
        <v>19</v>
      </c>
      <c r="F5" s="43" t="s">
        <v>20</v>
      </c>
      <c r="G5" s="43"/>
      <c r="H5" s="43" t="s">
        <v>21</v>
      </c>
      <c r="I5" s="43" t="s">
        <v>340</v>
      </c>
      <c r="J5" s="119"/>
      <c r="K5" s="119"/>
    </row>
    <row r="6" spans="1:11" ht="12.75">
      <c r="A6" s="23"/>
      <c r="B6" s="42"/>
      <c r="C6" s="43"/>
      <c r="D6" s="41"/>
      <c r="E6" s="41"/>
      <c r="F6" s="41"/>
      <c r="G6" s="41"/>
      <c r="H6" s="41"/>
      <c r="I6" s="41"/>
      <c r="J6" s="41"/>
      <c r="K6" s="41"/>
    </row>
    <row r="7" spans="1:11" s="51" customFormat="1" ht="15" customHeight="1">
      <c r="A7" s="50">
        <v>1</v>
      </c>
      <c r="B7" s="72" t="s">
        <v>264</v>
      </c>
      <c r="C7" s="89">
        <f>SUM(C9:C12)</f>
        <v>22180.9</v>
      </c>
      <c r="D7" s="89">
        <f aca="true" t="shared" si="0" ref="D7:I7">SUM(D9:D12)</f>
        <v>0</v>
      </c>
      <c r="E7" s="89">
        <f t="shared" si="0"/>
        <v>20000</v>
      </c>
      <c r="F7" s="89">
        <f t="shared" si="0"/>
        <v>2180.9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90"/>
      <c r="K7" s="97"/>
    </row>
    <row r="8" spans="1:11" ht="7.5" customHeight="1">
      <c r="A8" s="23"/>
      <c r="B8" s="42"/>
      <c r="C8" s="43"/>
      <c r="D8" s="41"/>
      <c r="E8" s="41"/>
      <c r="F8" s="41"/>
      <c r="G8" s="41"/>
      <c r="H8" s="41"/>
      <c r="I8" s="41"/>
      <c r="J8" s="41"/>
      <c r="K8" s="41"/>
    </row>
    <row r="9" spans="1:11" ht="33.75">
      <c r="A9" s="23" t="s">
        <v>0</v>
      </c>
      <c r="B9" s="52" t="s">
        <v>243</v>
      </c>
      <c r="C9" s="57">
        <f>SUM(D9:H9)</f>
        <v>10500</v>
      </c>
      <c r="D9" s="54">
        <v>0</v>
      </c>
      <c r="E9" s="54">
        <v>10000</v>
      </c>
      <c r="F9" s="54">
        <v>500</v>
      </c>
      <c r="G9" s="54"/>
      <c r="H9" s="54">
        <v>0</v>
      </c>
      <c r="I9" s="54">
        <v>0</v>
      </c>
      <c r="J9" s="54" t="s">
        <v>296</v>
      </c>
      <c r="K9" s="54" t="s">
        <v>346</v>
      </c>
    </row>
    <row r="10" spans="1:11" ht="45">
      <c r="A10" s="23" t="s">
        <v>1</v>
      </c>
      <c r="B10" s="52" t="s">
        <v>317</v>
      </c>
      <c r="C10" s="57">
        <f>SUM(D10:H10)</f>
        <v>11480.9</v>
      </c>
      <c r="D10" s="54">
        <v>0</v>
      </c>
      <c r="E10" s="54">
        <v>10000</v>
      </c>
      <c r="F10" s="54">
        <v>1480.9</v>
      </c>
      <c r="G10" s="54"/>
      <c r="H10" s="54">
        <v>0</v>
      </c>
      <c r="I10" s="54">
        <v>0</v>
      </c>
      <c r="J10" s="54" t="s">
        <v>296</v>
      </c>
      <c r="K10" s="54" t="s">
        <v>318</v>
      </c>
    </row>
    <row r="11" spans="1:11" ht="56.25">
      <c r="A11" s="23" t="s">
        <v>22</v>
      </c>
      <c r="B11" s="52" t="s">
        <v>347</v>
      </c>
      <c r="C11" s="57">
        <f>SUM(D11:H11)</f>
        <v>150</v>
      </c>
      <c r="D11" s="54">
        <v>0</v>
      </c>
      <c r="E11" s="54">
        <v>0</v>
      </c>
      <c r="F11" s="54">
        <v>150</v>
      </c>
      <c r="G11" s="54"/>
      <c r="H11" s="54">
        <v>0</v>
      </c>
      <c r="I11" s="54">
        <v>0</v>
      </c>
      <c r="J11" s="54" t="s">
        <v>296</v>
      </c>
      <c r="K11" s="54" t="s">
        <v>348</v>
      </c>
    </row>
    <row r="12" spans="1:11" ht="67.5">
      <c r="A12" s="23" t="s">
        <v>374</v>
      </c>
      <c r="B12" s="52" t="s">
        <v>375</v>
      </c>
      <c r="C12" s="57">
        <f>SUM(D12:H12)</f>
        <v>50</v>
      </c>
      <c r="D12" s="54">
        <v>0</v>
      </c>
      <c r="E12" s="54">
        <v>0</v>
      </c>
      <c r="F12" s="54">
        <v>50</v>
      </c>
      <c r="G12" s="54"/>
      <c r="H12" s="54">
        <v>0</v>
      </c>
      <c r="I12" s="54">
        <v>0</v>
      </c>
      <c r="J12" s="54" t="s">
        <v>376</v>
      </c>
      <c r="K12" s="54" t="s">
        <v>377</v>
      </c>
    </row>
    <row r="13" spans="1:11" ht="12.75">
      <c r="A13" s="23"/>
      <c r="B13" s="52"/>
      <c r="C13" s="53"/>
      <c r="D13" s="54"/>
      <c r="E13" s="54"/>
      <c r="F13" s="54"/>
      <c r="G13" s="54"/>
      <c r="H13" s="54"/>
      <c r="I13" s="54"/>
      <c r="J13" s="54"/>
      <c r="K13" s="54"/>
    </row>
    <row r="14" spans="1:11" s="51" customFormat="1" ht="28.5" customHeight="1">
      <c r="A14" s="50">
        <v>2</v>
      </c>
      <c r="B14" s="73" t="s">
        <v>282</v>
      </c>
      <c r="C14" s="89">
        <f>SUM(C16:C17)</f>
        <v>45000</v>
      </c>
      <c r="D14" s="89">
        <f>SUM(D16:D17)</f>
        <v>0</v>
      </c>
      <c r="E14" s="89">
        <f>SUM(E16:E17)</f>
        <v>45000</v>
      </c>
      <c r="F14" s="89">
        <f>SUM(F16:F17)</f>
        <v>0</v>
      </c>
      <c r="G14" s="89">
        <f>SUM(G16:G17)</f>
        <v>0</v>
      </c>
      <c r="H14" s="89">
        <f>SUM(H16:H17)</f>
        <v>0</v>
      </c>
      <c r="I14" s="89">
        <f>SUM(I16:I17)</f>
        <v>0</v>
      </c>
      <c r="J14" s="91"/>
      <c r="K14" s="98"/>
    </row>
    <row r="15" spans="1:11" ht="7.5" customHeight="1">
      <c r="A15" s="23"/>
      <c r="B15" s="52"/>
      <c r="C15" s="53"/>
      <c r="D15" s="54"/>
      <c r="E15" s="54"/>
      <c r="F15" s="54"/>
      <c r="G15" s="54"/>
      <c r="H15" s="54"/>
      <c r="I15" s="54"/>
      <c r="J15" s="54"/>
      <c r="K15" s="54"/>
    </row>
    <row r="16" spans="1:11" ht="67.5">
      <c r="A16" s="23" t="s">
        <v>24</v>
      </c>
      <c r="B16" s="52" t="s">
        <v>363</v>
      </c>
      <c r="C16" s="57">
        <f>SUM(D16:H16)</f>
        <v>20000</v>
      </c>
      <c r="D16" s="54">
        <v>0</v>
      </c>
      <c r="E16" s="54">
        <v>20000</v>
      </c>
      <c r="F16" s="54">
        <v>0</v>
      </c>
      <c r="G16" s="54"/>
      <c r="H16" s="54">
        <v>0</v>
      </c>
      <c r="I16" s="54">
        <v>0</v>
      </c>
      <c r="J16" s="111" t="s">
        <v>367</v>
      </c>
      <c r="K16" s="111" t="s">
        <v>368</v>
      </c>
    </row>
    <row r="17" spans="1:11" ht="33.75">
      <c r="A17" s="23" t="s">
        <v>4</v>
      </c>
      <c r="B17" s="52" t="s">
        <v>265</v>
      </c>
      <c r="C17" s="57">
        <f>SUM(D17:H17)</f>
        <v>25000</v>
      </c>
      <c r="D17" s="54">
        <v>0</v>
      </c>
      <c r="E17" s="54">
        <v>25000</v>
      </c>
      <c r="F17" s="54">
        <v>0</v>
      </c>
      <c r="G17" s="54"/>
      <c r="H17" s="54">
        <v>0</v>
      </c>
      <c r="I17" s="54">
        <v>0</v>
      </c>
      <c r="J17" s="113"/>
      <c r="K17" s="113"/>
    </row>
    <row r="18" spans="1:11" ht="12.75">
      <c r="A18" s="23"/>
      <c r="B18" s="52"/>
      <c r="C18" s="53"/>
      <c r="D18" s="54"/>
      <c r="E18" s="54"/>
      <c r="F18" s="54"/>
      <c r="G18" s="54"/>
      <c r="H18" s="54"/>
      <c r="I18" s="54"/>
      <c r="J18" s="54"/>
      <c r="K18" s="54"/>
    </row>
    <row r="19" spans="1:11" s="49" customFormat="1" ht="12.75">
      <c r="A19" s="48">
        <v>3</v>
      </c>
      <c r="B19" s="73" t="s">
        <v>266</v>
      </c>
      <c r="C19" s="74">
        <f>C21</f>
        <v>5350</v>
      </c>
      <c r="D19" s="74">
        <f aca="true" t="shared" si="1" ref="D19:I19">D21</f>
        <v>0</v>
      </c>
      <c r="E19" s="74">
        <f t="shared" si="1"/>
        <v>300</v>
      </c>
      <c r="F19" s="74">
        <f t="shared" si="1"/>
        <v>50</v>
      </c>
      <c r="G19" s="74">
        <f t="shared" si="1"/>
        <v>0</v>
      </c>
      <c r="H19" s="74">
        <f t="shared" si="1"/>
        <v>5000</v>
      </c>
      <c r="I19" s="74">
        <f t="shared" si="1"/>
        <v>0</v>
      </c>
      <c r="J19" s="92"/>
      <c r="K19" s="98"/>
    </row>
    <row r="20" spans="1:11" ht="7.5" customHeight="1">
      <c r="A20" s="23"/>
      <c r="B20" s="52"/>
      <c r="C20" s="53"/>
      <c r="D20" s="54"/>
      <c r="E20" s="54"/>
      <c r="F20" s="54"/>
      <c r="G20" s="54"/>
      <c r="H20" s="54"/>
      <c r="I20" s="54"/>
      <c r="J20" s="54"/>
      <c r="K20" s="54"/>
    </row>
    <row r="21" spans="1:11" ht="40.5" customHeight="1">
      <c r="A21" s="23" t="s">
        <v>39</v>
      </c>
      <c r="B21" s="52" t="s">
        <v>373</v>
      </c>
      <c r="C21" s="53">
        <f>SUM(D21:I21)</f>
        <v>5350</v>
      </c>
      <c r="D21" s="54">
        <v>0</v>
      </c>
      <c r="E21" s="54">
        <v>300</v>
      </c>
      <c r="F21" s="54">
        <v>50</v>
      </c>
      <c r="G21" s="54"/>
      <c r="H21" s="54">
        <v>5000</v>
      </c>
      <c r="I21" s="54">
        <v>0</v>
      </c>
      <c r="J21" s="54" t="s">
        <v>390</v>
      </c>
      <c r="K21" s="54" t="s">
        <v>391</v>
      </c>
    </row>
    <row r="22" spans="1:11" ht="29.25" customHeight="1" hidden="1">
      <c r="A22" s="23"/>
      <c r="B22" s="52"/>
      <c r="C22" s="53">
        <f>SUM(D22:I22)</f>
        <v>0</v>
      </c>
      <c r="D22" s="54"/>
      <c r="E22" s="54"/>
      <c r="F22" s="54"/>
      <c r="G22" s="54"/>
      <c r="H22" s="54"/>
      <c r="I22" s="54"/>
      <c r="J22" s="54"/>
      <c r="K22" s="54"/>
    </row>
    <row r="23" spans="1:11" ht="29.25" customHeight="1" hidden="1">
      <c r="A23" s="23"/>
      <c r="B23" s="52"/>
      <c r="C23" s="53">
        <f>SUM(D23:I23)</f>
        <v>0</v>
      </c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23"/>
      <c r="B24" s="52"/>
      <c r="C24" s="53"/>
      <c r="D24" s="54"/>
      <c r="E24" s="54"/>
      <c r="F24" s="54"/>
      <c r="G24" s="54"/>
      <c r="H24" s="54"/>
      <c r="I24" s="54"/>
      <c r="J24" s="54"/>
      <c r="K24" s="54"/>
    </row>
    <row r="25" spans="1:11" s="49" customFormat="1" ht="12.75">
      <c r="A25" s="48">
        <v>4</v>
      </c>
      <c r="B25" s="73" t="s">
        <v>267</v>
      </c>
      <c r="C25" s="74">
        <f>C27+C33+C44+C56+C62+C69</f>
        <v>60229.2</v>
      </c>
      <c r="D25" s="74"/>
      <c r="E25" s="74"/>
      <c r="F25" s="74"/>
      <c r="G25" s="74"/>
      <c r="H25" s="74"/>
      <c r="I25" s="89"/>
      <c r="J25" s="91"/>
      <c r="K25" s="98"/>
    </row>
    <row r="26" spans="1:11" ht="6.75" customHeight="1">
      <c r="A26" s="23"/>
      <c r="B26" s="52"/>
      <c r="C26" s="53"/>
      <c r="D26" s="54"/>
      <c r="E26" s="54"/>
      <c r="F26" s="54"/>
      <c r="G26" s="54"/>
      <c r="H26" s="54"/>
      <c r="I26" s="54"/>
      <c r="J26" s="54"/>
      <c r="K26" s="54"/>
    </row>
    <row r="27" spans="1:11" s="47" customFormat="1" ht="12.75">
      <c r="A27" s="65" t="s">
        <v>41</v>
      </c>
      <c r="B27" s="55" t="s">
        <v>32</v>
      </c>
      <c r="C27" s="58">
        <f>SUM(C29:C31)</f>
        <v>135</v>
      </c>
      <c r="D27" s="58">
        <f aca="true" t="shared" si="2" ref="D27:I27">SUM(D29:D31)</f>
        <v>0</v>
      </c>
      <c r="E27" s="58">
        <f t="shared" si="2"/>
        <v>0</v>
      </c>
      <c r="F27" s="58">
        <f t="shared" si="2"/>
        <v>135</v>
      </c>
      <c r="G27" s="58">
        <f t="shared" si="2"/>
        <v>0</v>
      </c>
      <c r="H27" s="58">
        <f t="shared" si="2"/>
        <v>0</v>
      </c>
      <c r="I27" s="58">
        <f t="shared" si="2"/>
        <v>0</v>
      </c>
      <c r="J27" s="59"/>
      <c r="K27" s="93"/>
    </row>
    <row r="28" spans="1:11" ht="6" customHeight="1">
      <c r="A28" s="66"/>
      <c r="B28" s="56"/>
      <c r="C28" s="57"/>
      <c r="D28" s="60"/>
      <c r="E28" s="60"/>
      <c r="F28" s="60"/>
      <c r="G28" s="60"/>
      <c r="H28" s="60"/>
      <c r="I28" s="60"/>
      <c r="J28" s="56"/>
      <c r="K28" s="60"/>
    </row>
    <row r="29" spans="1:11" ht="45" customHeight="1">
      <c r="A29" s="23" t="s">
        <v>297</v>
      </c>
      <c r="B29" s="52" t="s">
        <v>214</v>
      </c>
      <c r="C29" s="57">
        <f>SUM(D29:H29)</f>
        <v>15</v>
      </c>
      <c r="D29" s="54">
        <v>0</v>
      </c>
      <c r="E29" s="54">
        <v>0</v>
      </c>
      <c r="F29" s="54">
        <v>15</v>
      </c>
      <c r="G29" s="54"/>
      <c r="H29" s="54">
        <v>0</v>
      </c>
      <c r="I29" s="54">
        <v>0</v>
      </c>
      <c r="J29" s="111" t="s">
        <v>312</v>
      </c>
      <c r="K29" s="54" t="s">
        <v>358</v>
      </c>
    </row>
    <row r="30" spans="1:11" ht="33.75">
      <c r="A30" s="66" t="s">
        <v>314</v>
      </c>
      <c r="B30" s="56" t="s">
        <v>313</v>
      </c>
      <c r="C30" s="57">
        <f>SUM(D30:H30)</f>
        <v>100</v>
      </c>
      <c r="D30" s="60">
        <v>0</v>
      </c>
      <c r="E30" s="60">
        <v>0</v>
      </c>
      <c r="F30" s="60">
        <v>100</v>
      </c>
      <c r="G30" s="60"/>
      <c r="H30" s="60">
        <v>0</v>
      </c>
      <c r="I30" s="60">
        <v>0</v>
      </c>
      <c r="J30" s="112"/>
      <c r="K30" s="60" t="s">
        <v>359</v>
      </c>
    </row>
    <row r="31" spans="1:11" ht="56.25">
      <c r="A31" s="66" t="s">
        <v>354</v>
      </c>
      <c r="B31" s="56" t="s">
        <v>355</v>
      </c>
      <c r="C31" s="57">
        <f>SUM(D31:H31)</f>
        <v>20</v>
      </c>
      <c r="D31" s="60">
        <v>0</v>
      </c>
      <c r="E31" s="60">
        <v>0</v>
      </c>
      <c r="F31" s="60">
        <v>20</v>
      </c>
      <c r="G31" s="60"/>
      <c r="H31" s="60">
        <v>0</v>
      </c>
      <c r="I31" s="60">
        <v>0</v>
      </c>
      <c r="J31" s="113"/>
      <c r="K31" s="60" t="s">
        <v>356</v>
      </c>
    </row>
    <row r="32" spans="1:11" ht="12.75">
      <c r="A32" s="66"/>
      <c r="B32" s="56"/>
      <c r="C32" s="57"/>
      <c r="D32" s="60"/>
      <c r="E32" s="60"/>
      <c r="F32" s="60"/>
      <c r="G32" s="60"/>
      <c r="H32" s="60"/>
      <c r="I32" s="60"/>
      <c r="J32" s="56"/>
      <c r="K32" s="60"/>
    </row>
    <row r="33" spans="1:11" s="46" customFormat="1" ht="12.75">
      <c r="A33" s="67" t="s">
        <v>42</v>
      </c>
      <c r="B33" s="58" t="s">
        <v>245</v>
      </c>
      <c r="C33" s="58">
        <f aca="true" t="shared" si="3" ref="C33:C42">SUM(D33:H33)</f>
        <v>8575.800000000001</v>
      </c>
      <c r="D33" s="58">
        <f>SUM(D35:D42)</f>
        <v>8109.1</v>
      </c>
      <c r="E33" s="58">
        <f>SUM(E35:E42)</f>
        <v>0</v>
      </c>
      <c r="F33" s="58">
        <f>SUM(F35:F42)</f>
        <v>466.7</v>
      </c>
      <c r="G33" s="58">
        <f>SUM(G35:G42)</f>
        <v>0</v>
      </c>
      <c r="H33" s="58">
        <f>SUM(H35:H42)</f>
        <v>0</v>
      </c>
      <c r="I33" s="58">
        <v>0</v>
      </c>
      <c r="J33" s="59"/>
      <c r="K33" s="93"/>
    </row>
    <row r="34" spans="1:11" ht="6" customHeight="1">
      <c r="A34" s="66"/>
      <c r="B34" s="56"/>
      <c r="C34" s="57"/>
      <c r="D34" s="60"/>
      <c r="E34" s="60"/>
      <c r="F34" s="60"/>
      <c r="G34" s="60"/>
      <c r="H34" s="60"/>
      <c r="I34" s="60"/>
      <c r="J34" s="56"/>
      <c r="K34" s="60"/>
    </row>
    <row r="35" spans="1:11" ht="33.75" customHeight="1">
      <c r="A35" s="66" t="s">
        <v>298</v>
      </c>
      <c r="B35" s="56" t="s">
        <v>236</v>
      </c>
      <c r="C35" s="57">
        <f t="shared" si="3"/>
        <v>166.7</v>
      </c>
      <c r="D35" s="60">
        <v>0</v>
      </c>
      <c r="E35" s="60">
        <v>0</v>
      </c>
      <c r="F35" s="60">
        <v>166.7</v>
      </c>
      <c r="G35" s="60"/>
      <c r="H35" s="60">
        <v>0</v>
      </c>
      <c r="I35" s="60">
        <v>0</v>
      </c>
      <c r="J35" s="108" t="s">
        <v>293</v>
      </c>
      <c r="K35" s="108" t="s">
        <v>401</v>
      </c>
    </row>
    <row r="36" spans="1:11" ht="12.75">
      <c r="A36" s="66" t="s">
        <v>299</v>
      </c>
      <c r="B36" s="56" t="s">
        <v>292</v>
      </c>
      <c r="C36" s="57">
        <f t="shared" si="3"/>
        <v>1500</v>
      </c>
      <c r="D36" s="60">
        <v>1500</v>
      </c>
      <c r="E36" s="60">
        <v>0</v>
      </c>
      <c r="F36" s="60">
        <v>0</v>
      </c>
      <c r="G36" s="60"/>
      <c r="H36" s="60">
        <v>0</v>
      </c>
      <c r="I36" s="60">
        <v>0</v>
      </c>
      <c r="J36" s="109"/>
      <c r="K36" s="114"/>
    </row>
    <row r="37" spans="1:11" ht="56.25">
      <c r="A37" s="66" t="s">
        <v>300</v>
      </c>
      <c r="B37" s="56" t="s">
        <v>268</v>
      </c>
      <c r="C37" s="57">
        <f t="shared" si="3"/>
        <v>0</v>
      </c>
      <c r="D37" s="60">
        <v>0</v>
      </c>
      <c r="E37" s="60">
        <v>0</v>
      </c>
      <c r="F37" s="60">
        <v>0</v>
      </c>
      <c r="G37" s="60"/>
      <c r="H37" s="60">
        <v>0</v>
      </c>
      <c r="I37" s="60">
        <v>0</v>
      </c>
      <c r="J37" s="56"/>
      <c r="K37" s="114"/>
    </row>
    <row r="38" spans="1:11" ht="33.75" customHeight="1">
      <c r="A38" s="66" t="s">
        <v>301</v>
      </c>
      <c r="B38" s="56" t="s">
        <v>231</v>
      </c>
      <c r="C38" s="57">
        <f t="shared" si="3"/>
        <v>2460</v>
      </c>
      <c r="D38" s="60">
        <v>2460</v>
      </c>
      <c r="E38" s="60">
        <v>0</v>
      </c>
      <c r="F38" s="60">
        <v>0</v>
      </c>
      <c r="G38" s="60"/>
      <c r="H38" s="60">
        <v>0</v>
      </c>
      <c r="I38" s="60">
        <v>0</v>
      </c>
      <c r="J38" s="108" t="s">
        <v>293</v>
      </c>
      <c r="K38" s="114"/>
    </row>
    <row r="39" spans="1:11" ht="22.5">
      <c r="A39" s="66" t="s">
        <v>302</v>
      </c>
      <c r="B39" s="56" t="s">
        <v>33</v>
      </c>
      <c r="C39" s="57">
        <f t="shared" si="3"/>
        <v>2223</v>
      </c>
      <c r="D39" s="60">
        <v>2223</v>
      </c>
      <c r="E39" s="60">
        <v>0</v>
      </c>
      <c r="F39" s="60">
        <v>0</v>
      </c>
      <c r="G39" s="60"/>
      <c r="H39" s="60">
        <v>0</v>
      </c>
      <c r="I39" s="60">
        <v>0</v>
      </c>
      <c r="J39" s="110"/>
      <c r="K39" s="114"/>
    </row>
    <row r="40" spans="1:11" ht="22.5">
      <c r="A40" s="66" t="s">
        <v>303</v>
      </c>
      <c r="B40" s="56" t="s">
        <v>232</v>
      </c>
      <c r="C40" s="57">
        <f t="shared" si="3"/>
        <v>300</v>
      </c>
      <c r="D40" s="60">
        <v>0</v>
      </c>
      <c r="E40" s="60">
        <v>0</v>
      </c>
      <c r="F40" s="60">
        <v>300</v>
      </c>
      <c r="G40" s="60"/>
      <c r="H40" s="60">
        <v>0</v>
      </c>
      <c r="I40" s="60">
        <v>0</v>
      </c>
      <c r="J40" s="110"/>
      <c r="K40" s="114"/>
    </row>
    <row r="41" spans="1:11" ht="33.75">
      <c r="A41" s="66" t="s">
        <v>304</v>
      </c>
      <c r="B41" s="56" t="s">
        <v>233</v>
      </c>
      <c r="C41" s="57">
        <f t="shared" si="3"/>
        <v>540</v>
      </c>
      <c r="D41" s="60">
        <v>540</v>
      </c>
      <c r="E41" s="60">
        <v>0</v>
      </c>
      <c r="F41" s="60">
        <v>0</v>
      </c>
      <c r="G41" s="60"/>
      <c r="H41" s="60">
        <v>0</v>
      </c>
      <c r="I41" s="60">
        <v>0</v>
      </c>
      <c r="J41" s="110"/>
      <c r="K41" s="114"/>
    </row>
    <row r="42" spans="1:11" ht="33.75">
      <c r="A42" s="66" t="s">
        <v>305</v>
      </c>
      <c r="B42" s="56" t="s">
        <v>234</v>
      </c>
      <c r="C42" s="57">
        <f t="shared" si="3"/>
        <v>1386.1</v>
      </c>
      <c r="D42" s="60">
        <v>1386.1</v>
      </c>
      <c r="E42" s="60">
        <v>0</v>
      </c>
      <c r="F42" s="60">
        <v>0</v>
      </c>
      <c r="G42" s="60"/>
      <c r="H42" s="60">
        <v>0</v>
      </c>
      <c r="I42" s="60">
        <v>0</v>
      </c>
      <c r="J42" s="109"/>
      <c r="K42" s="115"/>
    </row>
    <row r="43" spans="1:11" ht="12.75">
      <c r="A43" s="66"/>
      <c r="B43" s="56"/>
      <c r="C43" s="57"/>
      <c r="D43" s="60"/>
      <c r="E43" s="60"/>
      <c r="F43" s="60"/>
      <c r="G43" s="60"/>
      <c r="H43" s="60"/>
      <c r="I43" s="60"/>
      <c r="J43" s="56"/>
      <c r="K43" s="60"/>
    </row>
    <row r="44" spans="1:11" s="46" customFormat="1" ht="12.75">
      <c r="A44" s="67" t="s">
        <v>43</v>
      </c>
      <c r="B44" s="58" t="s">
        <v>269</v>
      </c>
      <c r="C44" s="58">
        <f>SUM(D44:H44)</f>
        <v>49681.399999999994</v>
      </c>
      <c r="D44" s="58">
        <f aca="true" t="shared" si="4" ref="D44:I44">SUM(D46:D54)</f>
        <v>26148</v>
      </c>
      <c r="E44" s="58">
        <f t="shared" si="4"/>
        <v>15968.1</v>
      </c>
      <c r="F44" s="58">
        <f t="shared" si="4"/>
        <v>7565.299999999999</v>
      </c>
      <c r="G44" s="58">
        <f t="shared" si="4"/>
        <v>0</v>
      </c>
      <c r="H44" s="58">
        <f t="shared" si="4"/>
        <v>0</v>
      </c>
      <c r="I44" s="58">
        <f t="shared" si="4"/>
        <v>0</v>
      </c>
      <c r="J44" s="93"/>
      <c r="K44" s="93"/>
    </row>
    <row r="45" spans="1:11" s="24" customFormat="1" ht="7.5" customHeight="1">
      <c r="A45" s="68"/>
      <c r="B45" s="61"/>
      <c r="C45" s="57"/>
      <c r="D45" s="57"/>
      <c r="E45" s="57"/>
      <c r="F45" s="57"/>
      <c r="G45" s="57"/>
      <c r="H45" s="57"/>
      <c r="I45" s="57"/>
      <c r="J45" s="56"/>
      <c r="K45" s="60"/>
    </row>
    <row r="46" spans="1:11" s="24" customFormat="1" ht="33.75">
      <c r="A46" s="69" t="s">
        <v>306</v>
      </c>
      <c r="B46" s="56" t="s">
        <v>286</v>
      </c>
      <c r="C46" s="57">
        <f>SUM(D46:H46)</f>
        <v>2348</v>
      </c>
      <c r="D46" s="60">
        <v>2148</v>
      </c>
      <c r="E46" s="60">
        <v>0</v>
      </c>
      <c r="F46" s="60">
        <v>200</v>
      </c>
      <c r="G46" s="60"/>
      <c r="H46" s="60">
        <v>0</v>
      </c>
      <c r="I46" s="60">
        <v>0</v>
      </c>
      <c r="J46" s="60" t="s">
        <v>294</v>
      </c>
      <c r="K46" s="108" t="s">
        <v>360</v>
      </c>
    </row>
    <row r="47" spans="1:11" s="24" customFormat="1" ht="22.5">
      <c r="A47" s="69" t="s">
        <v>307</v>
      </c>
      <c r="B47" s="56" t="s">
        <v>217</v>
      </c>
      <c r="C47" s="57">
        <f aca="true" t="shared" si="5" ref="C47:C54">SUM(D47:H47)</f>
        <v>0</v>
      </c>
      <c r="D47" s="60">
        <v>0</v>
      </c>
      <c r="E47" s="60">
        <v>0</v>
      </c>
      <c r="F47" s="60">
        <v>0</v>
      </c>
      <c r="G47" s="60"/>
      <c r="H47" s="60">
        <v>0</v>
      </c>
      <c r="I47" s="60">
        <v>0</v>
      </c>
      <c r="J47" s="60"/>
      <c r="K47" s="110"/>
    </row>
    <row r="48" spans="1:11" s="24" customFormat="1" ht="56.25">
      <c r="A48" s="69" t="s">
        <v>308</v>
      </c>
      <c r="B48" s="56" t="s">
        <v>237</v>
      </c>
      <c r="C48" s="57">
        <f t="shared" si="5"/>
        <v>11657.4</v>
      </c>
      <c r="D48" s="60">
        <v>0</v>
      </c>
      <c r="E48" s="60">
        <v>10000</v>
      </c>
      <c r="F48" s="60">
        <v>1657.4</v>
      </c>
      <c r="G48" s="60"/>
      <c r="H48" s="60">
        <v>0</v>
      </c>
      <c r="I48" s="60">
        <v>0</v>
      </c>
      <c r="J48" s="60" t="s">
        <v>295</v>
      </c>
      <c r="K48" s="110"/>
    </row>
    <row r="49" spans="1:11" s="24" customFormat="1" ht="22.5">
      <c r="A49" s="69" t="s">
        <v>309</v>
      </c>
      <c r="B49" s="56" t="s">
        <v>216</v>
      </c>
      <c r="C49" s="57">
        <f t="shared" si="5"/>
        <v>14568.1</v>
      </c>
      <c r="D49" s="60">
        <v>10000</v>
      </c>
      <c r="E49" s="60">
        <v>4568.1</v>
      </c>
      <c r="F49" s="60">
        <v>0</v>
      </c>
      <c r="G49" s="60"/>
      <c r="H49" s="60">
        <v>0</v>
      </c>
      <c r="I49" s="60">
        <v>0</v>
      </c>
      <c r="J49" s="60" t="s">
        <v>296</v>
      </c>
      <c r="K49" s="110"/>
    </row>
    <row r="50" spans="1:11" s="24" customFormat="1" ht="19.5" customHeight="1">
      <c r="A50" s="69" t="s">
        <v>382</v>
      </c>
      <c r="B50" s="56" t="s">
        <v>284</v>
      </c>
      <c r="C50" s="57">
        <f t="shared" si="5"/>
        <v>7800</v>
      </c>
      <c r="D50" s="60">
        <v>7000</v>
      </c>
      <c r="E50" s="60">
        <v>700</v>
      </c>
      <c r="F50" s="60">
        <v>100</v>
      </c>
      <c r="G50" s="60"/>
      <c r="H50" s="60">
        <v>0</v>
      </c>
      <c r="I50" s="60">
        <v>0</v>
      </c>
      <c r="J50" s="108" t="s">
        <v>295</v>
      </c>
      <c r="K50" s="110"/>
    </row>
    <row r="51" spans="1:11" s="24" customFormat="1" ht="12.75">
      <c r="A51" s="69" t="s">
        <v>383</v>
      </c>
      <c r="B51" s="56" t="s">
        <v>285</v>
      </c>
      <c r="C51" s="57">
        <f t="shared" si="5"/>
        <v>7800</v>
      </c>
      <c r="D51" s="60">
        <v>7000</v>
      </c>
      <c r="E51" s="60">
        <v>700</v>
      </c>
      <c r="F51" s="60">
        <v>100</v>
      </c>
      <c r="G51" s="60"/>
      <c r="H51" s="60">
        <v>0</v>
      </c>
      <c r="I51" s="60">
        <v>0</v>
      </c>
      <c r="J51" s="110"/>
      <c r="K51" s="109"/>
    </row>
    <row r="52" spans="1:11" s="24" customFormat="1" ht="67.5">
      <c r="A52" s="69" t="s">
        <v>384</v>
      </c>
      <c r="B52" s="56" t="s">
        <v>270</v>
      </c>
      <c r="C52" s="57">
        <f t="shared" si="5"/>
        <v>5107.9</v>
      </c>
      <c r="D52" s="60">
        <v>0</v>
      </c>
      <c r="E52" s="60">
        <v>0</v>
      </c>
      <c r="F52" s="60">
        <v>5107.9</v>
      </c>
      <c r="G52" s="60"/>
      <c r="H52" s="60">
        <v>0</v>
      </c>
      <c r="I52" s="60">
        <v>0</v>
      </c>
      <c r="J52" s="110"/>
      <c r="K52" s="60" t="s">
        <v>362</v>
      </c>
    </row>
    <row r="53" spans="1:11" s="24" customFormat="1" ht="12.75">
      <c r="A53" s="69" t="s">
        <v>385</v>
      </c>
      <c r="B53" s="56" t="s">
        <v>218</v>
      </c>
      <c r="C53" s="57">
        <f t="shared" si="5"/>
        <v>300</v>
      </c>
      <c r="D53" s="60">
        <v>0</v>
      </c>
      <c r="E53" s="60">
        <v>0</v>
      </c>
      <c r="F53" s="60">
        <v>300</v>
      </c>
      <c r="G53" s="60"/>
      <c r="H53" s="60">
        <v>0</v>
      </c>
      <c r="I53" s="60">
        <v>0</v>
      </c>
      <c r="J53" s="109"/>
      <c r="K53" s="60" t="s">
        <v>361</v>
      </c>
    </row>
    <row r="54" spans="1:11" s="24" customFormat="1" ht="67.5">
      <c r="A54" s="69" t="s">
        <v>386</v>
      </c>
      <c r="B54" s="56" t="s">
        <v>387</v>
      </c>
      <c r="C54" s="57">
        <f t="shared" si="5"/>
        <v>100</v>
      </c>
      <c r="D54" s="60">
        <v>0</v>
      </c>
      <c r="E54" s="60">
        <v>0</v>
      </c>
      <c r="F54" s="60">
        <v>100</v>
      </c>
      <c r="G54" s="60"/>
      <c r="H54" s="60">
        <v>0</v>
      </c>
      <c r="I54" s="60">
        <v>0</v>
      </c>
      <c r="J54" s="102" t="s">
        <v>388</v>
      </c>
      <c r="K54" s="60" t="s">
        <v>389</v>
      </c>
    </row>
    <row r="55" spans="1:11" s="24" customFormat="1" ht="12.75">
      <c r="A55" s="68"/>
      <c r="B55" s="61"/>
      <c r="C55" s="57"/>
      <c r="D55" s="57"/>
      <c r="E55" s="57"/>
      <c r="F55" s="57"/>
      <c r="G55" s="57"/>
      <c r="H55" s="57"/>
      <c r="I55" s="57"/>
      <c r="J55" s="56"/>
      <c r="K55" s="60"/>
    </row>
    <row r="56" spans="1:11" s="46" customFormat="1" ht="12.75">
      <c r="A56" s="67" t="s">
        <v>44</v>
      </c>
      <c r="B56" s="58" t="s">
        <v>271</v>
      </c>
      <c r="C56" s="58">
        <f aca="true" t="shared" si="6" ref="C56:H56">SUM(C58:C60)</f>
        <v>170</v>
      </c>
      <c r="D56" s="58">
        <f t="shared" si="6"/>
        <v>0</v>
      </c>
      <c r="E56" s="58">
        <f t="shared" si="6"/>
        <v>0</v>
      </c>
      <c r="F56" s="58">
        <f t="shared" si="6"/>
        <v>170</v>
      </c>
      <c r="G56" s="58">
        <f t="shared" si="6"/>
        <v>0</v>
      </c>
      <c r="H56" s="58">
        <f t="shared" si="6"/>
        <v>0</v>
      </c>
      <c r="I56" s="58">
        <v>0</v>
      </c>
      <c r="J56" s="59"/>
      <c r="K56" s="93"/>
    </row>
    <row r="57" spans="1:11" s="24" customFormat="1" ht="6.75" customHeight="1">
      <c r="A57" s="68"/>
      <c r="B57" s="61"/>
      <c r="C57" s="57"/>
      <c r="D57" s="57"/>
      <c r="E57" s="57"/>
      <c r="F57" s="57"/>
      <c r="G57" s="57"/>
      <c r="H57" s="57"/>
      <c r="I57" s="57"/>
      <c r="J57" s="56"/>
      <c r="K57" s="60"/>
    </row>
    <row r="58" spans="1:11" s="24" customFormat="1" ht="33.75">
      <c r="A58" s="66" t="s">
        <v>328</v>
      </c>
      <c r="B58" s="56" t="s">
        <v>36</v>
      </c>
      <c r="C58" s="60">
        <f>SUM(D58:H58)</f>
        <v>90</v>
      </c>
      <c r="D58" s="60">
        <v>0</v>
      </c>
      <c r="E58" s="60">
        <v>0</v>
      </c>
      <c r="F58" s="60">
        <v>90</v>
      </c>
      <c r="G58" s="60"/>
      <c r="H58" s="60">
        <v>0</v>
      </c>
      <c r="I58" s="60">
        <v>0</v>
      </c>
      <c r="J58" s="108" t="s">
        <v>350</v>
      </c>
      <c r="K58" s="108" t="s">
        <v>366</v>
      </c>
    </row>
    <row r="59" spans="1:11" s="24" customFormat="1" ht="22.5">
      <c r="A59" s="66" t="s">
        <v>329</v>
      </c>
      <c r="B59" s="56" t="s">
        <v>37</v>
      </c>
      <c r="C59" s="60">
        <f>SUM(D59:H59)</f>
        <v>40</v>
      </c>
      <c r="D59" s="60">
        <v>0</v>
      </c>
      <c r="E59" s="60">
        <v>0</v>
      </c>
      <c r="F59" s="60">
        <v>40</v>
      </c>
      <c r="G59" s="60"/>
      <c r="H59" s="60">
        <v>0</v>
      </c>
      <c r="I59" s="60">
        <v>0</v>
      </c>
      <c r="J59" s="110"/>
      <c r="K59" s="110"/>
    </row>
    <row r="60" spans="1:11" s="24" customFormat="1" ht="22.5">
      <c r="A60" s="66" t="s">
        <v>330</v>
      </c>
      <c r="B60" s="56" t="s">
        <v>38</v>
      </c>
      <c r="C60" s="60">
        <f>SUM(D60:H60)</f>
        <v>40</v>
      </c>
      <c r="D60" s="60">
        <v>0</v>
      </c>
      <c r="E60" s="60">
        <v>0</v>
      </c>
      <c r="F60" s="60">
        <v>40</v>
      </c>
      <c r="G60" s="60"/>
      <c r="H60" s="60">
        <v>0</v>
      </c>
      <c r="I60" s="60">
        <v>0</v>
      </c>
      <c r="J60" s="109"/>
      <c r="K60" s="109"/>
    </row>
    <row r="61" spans="1:11" s="24" customFormat="1" ht="12.75">
      <c r="A61" s="68"/>
      <c r="B61" s="56"/>
      <c r="C61" s="57"/>
      <c r="D61" s="57"/>
      <c r="E61" s="57"/>
      <c r="F61" s="57"/>
      <c r="G61" s="57"/>
      <c r="H61" s="57"/>
      <c r="I61" s="57"/>
      <c r="J61" s="56"/>
      <c r="K61" s="60"/>
    </row>
    <row r="62" spans="1:11" s="46" customFormat="1" ht="12.75">
      <c r="A62" s="67" t="s">
        <v>279</v>
      </c>
      <c r="B62" s="58" t="s">
        <v>272</v>
      </c>
      <c r="C62" s="58">
        <f>SUM(C64:C67)</f>
        <v>1567</v>
      </c>
      <c r="D62" s="58">
        <f aca="true" t="shared" si="7" ref="D62:I62">SUM(D64:D67)</f>
        <v>840</v>
      </c>
      <c r="E62" s="58">
        <f t="shared" si="7"/>
        <v>420</v>
      </c>
      <c r="F62" s="58">
        <f t="shared" si="7"/>
        <v>307</v>
      </c>
      <c r="G62" s="58">
        <f t="shared" si="7"/>
        <v>0</v>
      </c>
      <c r="H62" s="58">
        <f t="shared" si="7"/>
        <v>0</v>
      </c>
      <c r="I62" s="58">
        <f t="shared" si="7"/>
        <v>0</v>
      </c>
      <c r="J62" s="59"/>
      <c r="K62" s="93"/>
    </row>
    <row r="63" spans="1:11" s="24" customFormat="1" ht="6" customHeight="1">
      <c r="A63" s="68"/>
      <c r="B63" s="61"/>
      <c r="C63" s="57"/>
      <c r="D63" s="57"/>
      <c r="E63" s="57"/>
      <c r="F63" s="57"/>
      <c r="G63" s="57"/>
      <c r="H63" s="57"/>
      <c r="I63" s="57"/>
      <c r="J63" s="56"/>
      <c r="K63" s="60"/>
    </row>
    <row r="64" spans="1:11" s="24" customFormat="1" ht="45">
      <c r="A64" s="66" t="s">
        <v>326</v>
      </c>
      <c r="B64" s="56" t="s">
        <v>349</v>
      </c>
      <c r="C64" s="60">
        <f>SUM(D64:H64)</f>
        <v>1400</v>
      </c>
      <c r="D64" s="60">
        <v>840</v>
      </c>
      <c r="E64" s="60">
        <v>420</v>
      </c>
      <c r="F64" s="60">
        <v>140</v>
      </c>
      <c r="G64" s="60"/>
      <c r="H64" s="60">
        <v>0</v>
      </c>
      <c r="I64" s="60">
        <v>0</v>
      </c>
      <c r="J64" s="108" t="s">
        <v>350</v>
      </c>
      <c r="K64" s="60" t="s">
        <v>351</v>
      </c>
    </row>
    <row r="65" spans="1:11" s="24" customFormat="1" ht="45">
      <c r="A65" s="66" t="s">
        <v>327</v>
      </c>
      <c r="B65" s="56" t="s">
        <v>319</v>
      </c>
      <c r="C65" s="60">
        <f>SUM(D65:H65)</f>
        <v>100</v>
      </c>
      <c r="D65" s="60">
        <v>0</v>
      </c>
      <c r="E65" s="60">
        <v>0</v>
      </c>
      <c r="F65" s="60">
        <v>100</v>
      </c>
      <c r="G65" s="60"/>
      <c r="H65" s="60">
        <v>0</v>
      </c>
      <c r="I65" s="60">
        <v>0</v>
      </c>
      <c r="J65" s="110"/>
      <c r="K65" s="60" t="s">
        <v>352</v>
      </c>
    </row>
    <row r="66" spans="1:11" s="24" customFormat="1" ht="45">
      <c r="A66" s="66" t="s">
        <v>357</v>
      </c>
      <c r="B66" s="56" t="s">
        <v>355</v>
      </c>
      <c r="C66" s="60">
        <f>SUM(D66:H66)</f>
        <v>17</v>
      </c>
      <c r="D66" s="60">
        <v>0</v>
      </c>
      <c r="E66" s="60">
        <v>0</v>
      </c>
      <c r="F66" s="60">
        <v>17</v>
      </c>
      <c r="G66" s="60"/>
      <c r="H66" s="60">
        <v>0</v>
      </c>
      <c r="I66" s="60">
        <v>0</v>
      </c>
      <c r="J66" s="109"/>
      <c r="K66" s="60" t="s">
        <v>369</v>
      </c>
    </row>
    <row r="67" spans="1:11" s="24" customFormat="1" ht="67.5">
      <c r="A67" s="66" t="s">
        <v>378</v>
      </c>
      <c r="B67" s="56" t="s">
        <v>379</v>
      </c>
      <c r="C67" s="60">
        <f>SUM(D67:H67)</f>
        <v>50</v>
      </c>
      <c r="D67" s="60">
        <v>0</v>
      </c>
      <c r="E67" s="60">
        <v>0</v>
      </c>
      <c r="F67" s="60">
        <v>50</v>
      </c>
      <c r="G67" s="60"/>
      <c r="H67" s="60">
        <v>0</v>
      </c>
      <c r="I67" s="60">
        <v>0</v>
      </c>
      <c r="J67" s="102" t="s">
        <v>380</v>
      </c>
      <c r="K67" s="60" t="s">
        <v>381</v>
      </c>
    </row>
    <row r="68" spans="1:11" s="24" customFormat="1" ht="12.75">
      <c r="A68" s="68"/>
      <c r="B68" s="61"/>
      <c r="C68" s="57"/>
      <c r="D68" s="57"/>
      <c r="E68" s="57"/>
      <c r="F68" s="57"/>
      <c r="G68" s="57"/>
      <c r="H68" s="57"/>
      <c r="I68" s="57"/>
      <c r="J68" s="56"/>
      <c r="K68" s="60"/>
    </row>
    <row r="69" spans="1:11" s="46" customFormat="1" ht="12.75">
      <c r="A69" s="67" t="s">
        <v>280</v>
      </c>
      <c r="B69" s="58" t="s">
        <v>273</v>
      </c>
      <c r="C69" s="58">
        <f aca="true" t="shared" si="8" ref="C69:H69">C71</f>
        <v>100</v>
      </c>
      <c r="D69" s="58">
        <f t="shared" si="8"/>
        <v>0</v>
      </c>
      <c r="E69" s="58">
        <f t="shared" si="8"/>
        <v>0</v>
      </c>
      <c r="F69" s="58">
        <f t="shared" si="8"/>
        <v>100</v>
      </c>
      <c r="G69" s="58">
        <f t="shared" si="8"/>
        <v>0</v>
      </c>
      <c r="H69" s="58">
        <f t="shared" si="8"/>
        <v>0</v>
      </c>
      <c r="I69" s="58">
        <v>0</v>
      </c>
      <c r="J69" s="59"/>
      <c r="K69" s="93"/>
    </row>
    <row r="70" spans="1:11" ht="7.5" customHeight="1">
      <c r="A70" s="66"/>
      <c r="B70" s="56"/>
      <c r="C70" s="57"/>
      <c r="D70" s="60"/>
      <c r="E70" s="60"/>
      <c r="F70" s="60"/>
      <c r="G70" s="60"/>
      <c r="H70" s="60"/>
      <c r="I70" s="60"/>
      <c r="J70" s="56"/>
      <c r="K70" s="60"/>
    </row>
    <row r="71" spans="1:11" ht="78.75">
      <c r="A71" s="66" t="s">
        <v>325</v>
      </c>
      <c r="B71" s="56" t="s">
        <v>316</v>
      </c>
      <c r="C71" s="57">
        <f>SUM(D71:H71)</f>
        <v>100</v>
      </c>
      <c r="D71" s="60">
        <v>0</v>
      </c>
      <c r="E71" s="60">
        <v>0</v>
      </c>
      <c r="F71" s="60">
        <v>100</v>
      </c>
      <c r="G71" s="60"/>
      <c r="H71" s="60">
        <v>0</v>
      </c>
      <c r="I71" s="60">
        <v>0</v>
      </c>
      <c r="J71" s="60" t="s">
        <v>350</v>
      </c>
      <c r="K71" s="60" t="s">
        <v>370</v>
      </c>
    </row>
    <row r="72" spans="1:11" ht="12.75">
      <c r="A72" s="66"/>
      <c r="B72" s="56"/>
      <c r="C72" s="57"/>
      <c r="D72" s="60"/>
      <c r="E72" s="60"/>
      <c r="F72" s="60"/>
      <c r="G72" s="60"/>
      <c r="H72" s="60"/>
      <c r="I72" s="60"/>
      <c r="J72" s="56"/>
      <c r="K72" s="60"/>
    </row>
    <row r="73" spans="1:11" s="49" customFormat="1" ht="26.25" customHeight="1">
      <c r="A73" s="70">
        <v>5</v>
      </c>
      <c r="B73" s="78" t="s">
        <v>332</v>
      </c>
      <c r="C73" s="78">
        <f aca="true" t="shared" si="9" ref="C73:H73">SUM(C75:C76)</f>
        <v>35</v>
      </c>
      <c r="D73" s="78">
        <f t="shared" si="9"/>
        <v>0</v>
      </c>
      <c r="E73" s="78">
        <f t="shared" si="9"/>
        <v>0</v>
      </c>
      <c r="F73" s="78">
        <f t="shared" si="9"/>
        <v>35</v>
      </c>
      <c r="G73" s="78">
        <f t="shared" si="9"/>
        <v>0</v>
      </c>
      <c r="H73" s="78">
        <f t="shared" si="9"/>
        <v>0</v>
      </c>
      <c r="I73" s="78">
        <v>0</v>
      </c>
      <c r="J73" s="94"/>
      <c r="K73" s="99"/>
    </row>
    <row r="74" spans="1:11" ht="7.5" customHeight="1">
      <c r="A74" s="66"/>
      <c r="B74" s="56"/>
      <c r="C74" s="57"/>
      <c r="D74" s="60"/>
      <c r="E74" s="60"/>
      <c r="F74" s="60"/>
      <c r="G74" s="60"/>
      <c r="H74" s="60"/>
      <c r="I74" s="60"/>
      <c r="J74" s="56"/>
      <c r="K74" s="60"/>
    </row>
    <row r="75" spans="1:11" ht="78.75">
      <c r="A75" s="66" t="s">
        <v>45</v>
      </c>
      <c r="B75" s="56" t="s">
        <v>274</v>
      </c>
      <c r="C75" s="57">
        <f>SUM(D75:H75)</f>
        <v>20</v>
      </c>
      <c r="D75" s="60">
        <v>0</v>
      </c>
      <c r="E75" s="60">
        <v>0</v>
      </c>
      <c r="F75" s="60">
        <v>20</v>
      </c>
      <c r="G75" s="60"/>
      <c r="H75" s="60">
        <v>0</v>
      </c>
      <c r="I75" s="60">
        <v>0</v>
      </c>
      <c r="J75" s="108" t="s">
        <v>310</v>
      </c>
      <c r="K75" s="60" t="s">
        <v>371</v>
      </c>
    </row>
    <row r="76" spans="1:11" ht="56.25">
      <c r="A76" s="66" t="s">
        <v>324</v>
      </c>
      <c r="B76" s="56" t="s">
        <v>235</v>
      </c>
      <c r="C76" s="57">
        <f>SUM(D76:H76)</f>
        <v>15</v>
      </c>
      <c r="D76" s="60">
        <v>0</v>
      </c>
      <c r="E76" s="60">
        <v>0</v>
      </c>
      <c r="F76" s="60">
        <v>15</v>
      </c>
      <c r="G76" s="60"/>
      <c r="H76" s="60">
        <v>0</v>
      </c>
      <c r="I76" s="60">
        <v>0</v>
      </c>
      <c r="J76" s="109"/>
      <c r="K76" s="60" t="s">
        <v>353</v>
      </c>
    </row>
    <row r="77" spans="1:11" ht="12.75">
      <c r="A77" s="66"/>
      <c r="B77" s="56"/>
      <c r="C77" s="57"/>
      <c r="D77" s="60"/>
      <c r="E77" s="60"/>
      <c r="F77" s="60"/>
      <c r="G77" s="60"/>
      <c r="H77" s="60"/>
      <c r="I77" s="60"/>
      <c r="J77" s="56"/>
      <c r="K77" s="60"/>
    </row>
    <row r="78" spans="1:11" s="49" customFormat="1" ht="12.75">
      <c r="A78" s="70">
        <v>6</v>
      </c>
      <c r="B78" s="75" t="s">
        <v>275</v>
      </c>
      <c r="C78" s="76">
        <f>SUM(D78:I78)</f>
        <v>38035.5</v>
      </c>
      <c r="D78" s="76">
        <f aca="true" t="shared" si="10" ref="D78:I78">SUM(D80:D83)</f>
        <v>14116.7</v>
      </c>
      <c r="E78" s="76">
        <f t="shared" si="10"/>
        <v>3720.7000000000003</v>
      </c>
      <c r="F78" s="76">
        <f t="shared" si="10"/>
        <v>774.2</v>
      </c>
      <c r="G78" s="76">
        <f t="shared" si="10"/>
        <v>0</v>
      </c>
      <c r="H78" s="76">
        <f t="shared" si="10"/>
        <v>15423.9</v>
      </c>
      <c r="I78" s="76">
        <f t="shared" si="10"/>
        <v>4000</v>
      </c>
      <c r="J78" s="95"/>
      <c r="K78" s="100"/>
    </row>
    <row r="79" spans="1:11" ht="6.75" customHeight="1">
      <c r="A79" s="66"/>
      <c r="B79" s="56"/>
      <c r="C79" s="57"/>
      <c r="D79" s="60"/>
      <c r="E79" s="60"/>
      <c r="F79" s="60"/>
      <c r="G79" s="60"/>
      <c r="H79" s="60"/>
      <c r="I79" s="60"/>
      <c r="J79" s="56"/>
      <c r="K79" s="60"/>
    </row>
    <row r="80" spans="1:11" ht="51" customHeight="1">
      <c r="A80" s="66" t="s">
        <v>46</v>
      </c>
      <c r="B80" s="56" t="s">
        <v>34</v>
      </c>
      <c r="C80" s="57">
        <f>SUM(D80:H80)</f>
        <v>6000</v>
      </c>
      <c r="D80" s="60">
        <v>0</v>
      </c>
      <c r="E80" s="60">
        <v>0</v>
      </c>
      <c r="F80" s="60">
        <v>0</v>
      </c>
      <c r="G80" s="60"/>
      <c r="H80" s="60">
        <v>6000</v>
      </c>
      <c r="I80" s="60">
        <v>4000</v>
      </c>
      <c r="J80" s="56" t="s">
        <v>296</v>
      </c>
      <c r="K80" s="60" t="s">
        <v>287</v>
      </c>
    </row>
    <row r="81" spans="1:11" ht="59.25" customHeight="1">
      <c r="A81" s="66" t="s">
        <v>333</v>
      </c>
      <c r="B81" s="56" t="s">
        <v>220</v>
      </c>
      <c r="C81" s="57">
        <f>SUM(D81:H81)</f>
        <v>8085</v>
      </c>
      <c r="D81" s="60">
        <v>3486</v>
      </c>
      <c r="E81" s="60">
        <v>1617</v>
      </c>
      <c r="F81" s="60">
        <v>556.5</v>
      </c>
      <c r="G81" s="60"/>
      <c r="H81" s="60">
        <v>2425.5</v>
      </c>
      <c r="I81" s="60">
        <v>0</v>
      </c>
      <c r="J81" s="56" t="s">
        <v>296</v>
      </c>
      <c r="K81" s="60" t="s">
        <v>288</v>
      </c>
    </row>
    <row r="82" spans="1:11" ht="45">
      <c r="A82" s="66" t="s">
        <v>334</v>
      </c>
      <c r="B82" s="56" t="s">
        <v>315</v>
      </c>
      <c r="C82" s="57">
        <f>SUM(D82:H82)</f>
        <v>10947.5</v>
      </c>
      <c r="D82" s="60">
        <v>2216.2</v>
      </c>
      <c r="E82" s="60">
        <v>1632.9</v>
      </c>
      <c r="F82" s="60">
        <v>100</v>
      </c>
      <c r="G82" s="60"/>
      <c r="H82" s="60">
        <v>6998.4</v>
      </c>
      <c r="I82" s="60">
        <v>0</v>
      </c>
      <c r="J82" s="56" t="s">
        <v>296</v>
      </c>
      <c r="K82" s="60" t="s">
        <v>372</v>
      </c>
    </row>
    <row r="83" spans="1:11" ht="33.75">
      <c r="A83" s="66" t="s">
        <v>335</v>
      </c>
      <c r="B83" s="56" t="s">
        <v>215</v>
      </c>
      <c r="C83" s="57">
        <f>SUM(D83:H83)</f>
        <v>9003</v>
      </c>
      <c r="D83" s="60">
        <v>8414.5</v>
      </c>
      <c r="E83" s="60">
        <v>470.8</v>
      </c>
      <c r="F83" s="60">
        <v>117.7</v>
      </c>
      <c r="G83" s="60"/>
      <c r="H83" s="60">
        <v>0</v>
      </c>
      <c r="I83" s="60">
        <v>0</v>
      </c>
      <c r="J83" s="56" t="s">
        <v>296</v>
      </c>
      <c r="K83" s="60" t="s">
        <v>311</v>
      </c>
    </row>
    <row r="84" spans="1:11" ht="12.75">
      <c r="A84" s="66"/>
      <c r="B84" s="56"/>
      <c r="C84" s="57"/>
      <c r="D84" s="60"/>
      <c r="E84" s="60"/>
      <c r="F84" s="60"/>
      <c r="G84" s="60"/>
      <c r="H84" s="60"/>
      <c r="I84" s="60"/>
      <c r="J84" s="56"/>
      <c r="K84" s="60"/>
    </row>
    <row r="85" spans="1:11" s="49" customFormat="1" ht="25.5">
      <c r="A85" s="70">
        <v>7</v>
      </c>
      <c r="B85" s="75" t="s">
        <v>276</v>
      </c>
      <c r="C85" s="77">
        <f aca="true" t="shared" si="11" ref="C85:H85">C87</f>
        <v>920</v>
      </c>
      <c r="D85" s="77">
        <f t="shared" si="11"/>
        <v>0</v>
      </c>
      <c r="E85" s="77">
        <f t="shared" si="11"/>
        <v>0</v>
      </c>
      <c r="F85" s="77">
        <f t="shared" si="11"/>
        <v>920</v>
      </c>
      <c r="G85" s="77">
        <f t="shared" si="11"/>
        <v>0</v>
      </c>
      <c r="H85" s="77">
        <f t="shared" si="11"/>
        <v>0</v>
      </c>
      <c r="I85" s="77">
        <v>0</v>
      </c>
      <c r="J85" s="95"/>
      <c r="K85" s="100"/>
    </row>
    <row r="86" spans="1:11" ht="6.75" customHeight="1">
      <c r="A86" s="66"/>
      <c r="B86" s="56"/>
      <c r="C86" s="57"/>
      <c r="D86" s="60"/>
      <c r="E86" s="60"/>
      <c r="F86" s="60"/>
      <c r="G86" s="60"/>
      <c r="H86" s="60"/>
      <c r="I86" s="60"/>
      <c r="J86" s="56"/>
      <c r="K86" s="60"/>
    </row>
    <row r="87" spans="1:11" ht="45">
      <c r="A87" s="66" t="s">
        <v>47</v>
      </c>
      <c r="B87" s="56" t="s">
        <v>336</v>
      </c>
      <c r="C87" s="57">
        <f>SUM(D87:H87)</f>
        <v>920</v>
      </c>
      <c r="D87" s="60">
        <v>0</v>
      </c>
      <c r="E87" s="60">
        <v>0</v>
      </c>
      <c r="F87" s="60">
        <v>920</v>
      </c>
      <c r="G87" s="60"/>
      <c r="H87" s="60">
        <v>0</v>
      </c>
      <c r="I87" s="60">
        <v>0</v>
      </c>
      <c r="J87" s="56" t="s">
        <v>296</v>
      </c>
      <c r="K87" s="60" t="s">
        <v>337</v>
      </c>
    </row>
    <row r="88" spans="1:11" ht="12.75">
      <c r="A88" s="66"/>
      <c r="B88" s="56"/>
      <c r="C88" s="57"/>
      <c r="D88" s="60"/>
      <c r="E88" s="60"/>
      <c r="F88" s="60"/>
      <c r="G88" s="60"/>
      <c r="H88" s="60"/>
      <c r="I88" s="60"/>
      <c r="J88" s="56"/>
      <c r="K88" s="60"/>
    </row>
    <row r="89" spans="1:11" s="49" customFormat="1" ht="12.75">
      <c r="A89" s="70">
        <v>8</v>
      </c>
      <c r="B89" s="75" t="s">
        <v>277</v>
      </c>
      <c r="C89" s="76">
        <f aca="true" t="shared" si="12" ref="C89:H89">SUM(C91:C93)</f>
        <v>1560</v>
      </c>
      <c r="D89" s="76">
        <f t="shared" si="12"/>
        <v>1060</v>
      </c>
      <c r="E89" s="76">
        <f t="shared" si="12"/>
        <v>0</v>
      </c>
      <c r="F89" s="76">
        <f t="shared" si="12"/>
        <v>500</v>
      </c>
      <c r="G89" s="76">
        <f t="shared" si="12"/>
        <v>0</v>
      </c>
      <c r="H89" s="76">
        <f t="shared" si="12"/>
        <v>0</v>
      </c>
      <c r="I89" s="77">
        <v>0</v>
      </c>
      <c r="J89" s="95"/>
      <c r="K89" s="101"/>
    </row>
    <row r="90" spans="1:11" ht="6.75" customHeight="1">
      <c r="A90" s="66"/>
      <c r="B90" s="56"/>
      <c r="C90" s="57"/>
      <c r="D90" s="60"/>
      <c r="E90" s="60"/>
      <c r="F90" s="60"/>
      <c r="G90" s="60"/>
      <c r="H90" s="60"/>
      <c r="I90" s="60"/>
      <c r="J90" s="56"/>
      <c r="K90" s="60"/>
    </row>
    <row r="91" spans="1:11" ht="12.75">
      <c r="A91" s="66" t="s">
        <v>117</v>
      </c>
      <c r="B91" s="56" t="s">
        <v>35</v>
      </c>
      <c r="C91" s="57">
        <f>SUM(D91:H91)</f>
        <v>500</v>
      </c>
      <c r="D91" s="60">
        <v>0</v>
      </c>
      <c r="E91" s="60">
        <v>0</v>
      </c>
      <c r="F91" s="60">
        <v>500</v>
      </c>
      <c r="G91" s="60"/>
      <c r="H91" s="60">
        <v>0</v>
      </c>
      <c r="I91" s="60">
        <v>0</v>
      </c>
      <c r="J91" s="56"/>
      <c r="K91" s="60"/>
    </row>
    <row r="92" spans="1:11" ht="45">
      <c r="A92" s="66" t="s">
        <v>119</v>
      </c>
      <c r="B92" s="56" t="s">
        <v>289</v>
      </c>
      <c r="C92" s="57">
        <f>SUM(D92:H92)</f>
        <v>280</v>
      </c>
      <c r="D92" s="60">
        <v>280</v>
      </c>
      <c r="E92" s="60">
        <v>0</v>
      </c>
      <c r="F92" s="60">
        <v>0</v>
      </c>
      <c r="G92" s="60"/>
      <c r="H92" s="60">
        <v>0</v>
      </c>
      <c r="I92" s="60">
        <v>0</v>
      </c>
      <c r="J92" s="108" t="s">
        <v>321</v>
      </c>
      <c r="K92" s="60" t="s">
        <v>290</v>
      </c>
    </row>
    <row r="93" spans="1:11" ht="12.75">
      <c r="A93" s="66" t="s">
        <v>121</v>
      </c>
      <c r="B93" s="56" t="s">
        <v>291</v>
      </c>
      <c r="C93" s="57">
        <f>SUM(D93:H93)</f>
        <v>780</v>
      </c>
      <c r="D93" s="60">
        <v>780</v>
      </c>
      <c r="E93" s="60">
        <v>0</v>
      </c>
      <c r="F93" s="60">
        <v>0</v>
      </c>
      <c r="G93" s="60"/>
      <c r="H93" s="60">
        <v>0</v>
      </c>
      <c r="I93" s="60">
        <v>0</v>
      </c>
      <c r="J93" s="109"/>
      <c r="K93" s="60"/>
    </row>
    <row r="94" spans="1:11" ht="12.75">
      <c r="A94" s="66"/>
      <c r="B94" s="56"/>
      <c r="C94" s="57"/>
      <c r="D94" s="60"/>
      <c r="E94" s="60"/>
      <c r="F94" s="60"/>
      <c r="G94" s="60"/>
      <c r="H94" s="60"/>
      <c r="I94" s="60"/>
      <c r="J94" s="56"/>
      <c r="K94" s="60"/>
    </row>
    <row r="95" spans="1:11" s="49" customFormat="1" ht="12.75">
      <c r="A95" s="70">
        <v>9</v>
      </c>
      <c r="B95" s="75" t="s">
        <v>278</v>
      </c>
      <c r="C95" s="76">
        <f aca="true" t="shared" si="13" ref="C95:H95">SUM(C97:C100)</f>
        <v>7078</v>
      </c>
      <c r="D95" s="76">
        <f t="shared" si="13"/>
        <v>6228</v>
      </c>
      <c r="E95" s="76">
        <f t="shared" si="13"/>
        <v>500</v>
      </c>
      <c r="F95" s="76">
        <f t="shared" si="13"/>
        <v>250</v>
      </c>
      <c r="G95" s="76">
        <f t="shared" si="13"/>
        <v>0</v>
      </c>
      <c r="H95" s="76">
        <f t="shared" si="13"/>
        <v>100</v>
      </c>
      <c r="I95" s="77">
        <v>0</v>
      </c>
      <c r="J95" s="95"/>
      <c r="K95" s="101"/>
    </row>
    <row r="96" spans="1:11" ht="6" customHeight="1">
      <c r="A96" s="66"/>
      <c r="B96" s="56"/>
      <c r="C96" s="57"/>
      <c r="D96" s="60"/>
      <c r="E96" s="60"/>
      <c r="F96" s="60"/>
      <c r="G96" s="60"/>
      <c r="H96" s="60"/>
      <c r="I96" s="60"/>
      <c r="J96" s="56"/>
      <c r="K96" s="60"/>
    </row>
    <row r="97" spans="1:11" ht="78.75">
      <c r="A97" s="66" t="s">
        <v>124</v>
      </c>
      <c r="B97" s="56" t="s">
        <v>219</v>
      </c>
      <c r="C97" s="57">
        <f>SUM(D97:H97)</f>
        <v>1750</v>
      </c>
      <c r="D97" s="60">
        <v>1000</v>
      </c>
      <c r="E97" s="60">
        <v>500</v>
      </c>
      <c r="F97" s="60">
        <v>150</v>
      </c>
      <c r="G97" s="60"/>
      <c r="H97" s="60">
        <v>100</v>
      </c>
      <c r="I97" s="60">
        <v>0</v>
      </c>
      <c r="J97" s="56" t="s">
        <v>296</v>
      </c>
      <c r="K97" s="60" t="s">
        <v>365</v>
      </c>
    </row>
    <row r="98" spans="1:11" ht="22.5">
      <c r="A98" s="66" t="s">
        <v>126</v>
      </c>
      <c r="B98" s="56" t="s">
        <v>221</v>
      </c>
      <c r="C98" s="57">
        <f>SUM(D98:H98)</f>
        <v>700</v>
      </c>
      <c r="D98" s="60">
        <v>700</v>
      </c>
      <c r="E98" s="60">
        <v>0</v>
      </c>
      <c r="F98" s="60">
        <v>0</v>
      </c>
      <c r="G98" s="60"/>
      <c r="H98" s="60">
        <v>0</v>
      </c>
      <c r="I98" s="60">
        <v>0</v>
      </c>
      <c r="J98" s="56" t="s">
        <v>321</v>
      </c>
      <c r="K98" s="60"/>
    </row>
    <row r="99" spans="1:11" ht="45">
      <c r="A99" s="66" t="s">
        <v>128</v>
      </c>
      <c r="B99" s="56" t="s">
        <v>320</v>
      </c>
      <c r="C99" s="57">
        <f>SUM(D99:H99)</f>
        <v>3528</v>
      </c>
      <c r="D99" s="60">
        <v>3528</v>
      </c>
      <c r="E99" s="60">
        <v>0</v>
      </c>
      <c r="F99" s="60">
        <v>0</v>
      </c>
      <c r="G99" s="60"/>
      <c r="H99" s="60">
        <v>0</v>
      </c>
      <c r="I99" s="60">
        <v>0</v>
      </c>
      <c r="J99" s="56" t="s">
        <v>321</v>
      </c>
      <c r="K99" s="60" t="s">
        <v>322</v>
      </c>
    </row>
    <row r="100" spans="1:11" ht="22.5">
      <c r="A100" s="66" t="s">
        <v>130</v>
      </c>
      <c r="B100" s="56" t="s">
        <v>323</v>
      </c>
      <c r="C100" s="57">
        <f>SUM(D100:H100)</f>
        <v>1100</v>
      </c>
      <c r="D100" s="60">
        <v>1000</v>
      </c>
      <c r="E100" s="60">
        <v>0</v>
      </c>
      <c r="F100" s="60">
        <v>100</v>
      </c>
      <c r="G100" s="60"/>
      <c r="H100" s="60">
        <v>0</v>
      </c>
      <c r="I100" s="60">
        <v>0</v>
      </c>
      <c r="J100" s="56" t="s">
        <v>321</v>
      </c>
      <c r="K100" s="60" t="s">
        <v>364</v>
      </c>
    </row>
    <row r="101" spans="1:11" ht="12.75">
      <c r="A101" s="66"/>
      <c r="B101" s="56"/>
      <c r="C101" s="57"/>
      <c r="D101" s="60"/>
      <c r="E101" s="60"/>
      <c r="F101" s="60"/>
      <c r="G101" s="60"/>
      <c r="H101" s="60"/>
      <c r="I101" s="60"/>
      <c r="J101" s="56"/>
      <c r="K101" s="60"/>
    </row>
    <row r="102" spans="1:11" s="49" customFormat="1" ht="12.75">
      <c r="A102" s="70">
        <v>10</v>
      </c>
      <c r="B102" s="79" t="s">
        <v>345</v>
      </c>
      <c r="C102" s="78">
        <f>SUM(D102:I102)</f>
        <v>10793</v>
      </c>
      <c r="D102" s="78">
        <f aca="true" t="shared" si="14" ref="D102:I102">SUM(D104:D107)</f>
        <v>1580</v>
      </c>
      <c r="E102" s="78">
        <f t="shared" si="14"/>
        <v>613</v>
      </c>
      <c r="F102" s="78">
        <f t="shared" si="14"/>
        <v>0</v>
      </c>
      <c r="G102" s="78">
        <f t="shared" si="14"/>
        <v>0</v>
      </c>
      <c r="H102" s="78">
        <f t="shared" si="14"/>
        <v>3900</v>
      </c>
      <c r="I102" s="78">
        <f t="shared" si="14"/>
        <v>4700</v>
      </c>
      <c r="J102" s="94"/>
      <c r="K102" s="99"/>
    </row>
    <row r="103" spans="1:11" ht="6" customHeight="1">
      <c r="A103" s="66"/>
      <c r="B103" s="56"/>
      <c r="C103" s="57"/>
      <c r="D103" s="60"/>
      <c r="E103" s="60"/>
      <c r="F103" s="60"/>
      <c r="G103" s="60"/>
      <c r="H103" s="60"/>
      <c r="I103" s="60"/>
      <c r="J103" s="56"/>
      <c r="K103" s="60"/>
    </row>
    <row r="104" spans="1:11" ht="45">
      <c r="A104" s="66" t="s">
        <v>141</v>
      </c>
      <c r="B104" s="56" t="s">
        <v>338</v>
      </c>
      <c r="C104" s="57">
        <f>SUM(D104:H104)</f>
        <v>2240</v>
      </c>
      <c r="D104" s="60">
        <v>180</v>
      </c>
      <c r="E104" s="60">
        <v>60</v>
      </c>
      <c r="F104" s="60">
        <v>0</v>
      </c>
      <c r="G104" s="60"/>
      <c r="H104" s="60">
        <v>2000</v>
      </c>
      <c r="I104" s="60">
        <v>0</v>
      </c>
      <c r="J104" s="108" t="s">
        <v>296</v>
      </c>
      <c r="K104" s="108" t="s">
        <v>339</v>
      </c>
    </row>
    <row r="105" spans="1:11" ht="56.25">
      <c r="A105" s="66" t="s">
        <v>144</v>
      </c>
      <c r="B105" s="56" t="s">
        <v>341</v>
      </c>
      <c r="C105" s="57">
        <f>SUM(D105:H105)</f>
        <v>400</v>
      </c>
      <c r="D105" s="60">
        <v>200</v>
      </c>
      <c r="E105" s="60">
        <v>0</v>
      </c>
      <c r="F105" s="60">
        <v>0</v>
      </c>
      <c r="G105" s="60"/>
      <c r="H105" s="60">
        <v>200</v>
      </c>
      <c r="I105" s="60">
        <v>0</v>
      </c>
      <c r="J105" s="110"/>
      <c r="K105" s="110"/>
    </row>
    <row r="106" spans="1:11" ht="45">
      <c r="A106" s="66" t="s">
        <v>146</v>
      </c>
      <c r="B106" s="56" t="s">
        <v>342</v>
      </c>
      <c r="C106" s="57">
        <f>SUM(D106:H106)</f>
        <v>1753</v>
      </c>
      <c r="D106" s="60">
        <v>900</v>
      </c>
      <c r="E106" s="60">
        <v>53</v>
      </c>
      <c r="F106" s="60">
        <v>0</v>
      </c>
      <c r="G106" s="60"/>
      <c r="H106" s="60">
        <v>800</v>
      </c>
      <c r="I106" s="60">
        <v>4000</v>
      </c>
      <c r="J106" s="110"/>
      <c r="K106" s="109"/>
    </row>
    <row r="107" spans="1:11" ht="56.25">
      <c r="A107" s="66" t="s">
        <v>148</v>
      </c>
      <c r="B107" s="56" t="s">
        <v>343</v>
      </c>
      <c r="C107" s="57">
        <f>SUM(D107:H107)</f>
        <v>1700</v>
      </c>
      <c r="D107" s="60">
        <v>300</v>
      </c>
      <c r="E107" s="60">
        <v>500</v>
      </c>
      <c r="F107" s="60">
        <v>0</v>
      </c>
      <c r="G107" s="60"/>
      <c r="H107" s="60">
        <v>900</v>
      </c>
      <c r="I107" s="60">
        <v>700</v>
      </c>
      <c r="J107" s="109"/>
      <c r="K107" s="60" t="s">
        <v>344</v>
      </c>
    </row>
    <row r="108" spans="1:11" ht="12.75">
      <c r="A108" s="80"/>
      <c r="B108" s="81"/>
      <c r="C108" s="82"/>
      <c r="D108" s="83"/>
      <c r="E108" s="83"/>
      <c r="F108" s="83"/>
      <c r="G108" s="83"/>
      <c r="H108" s="83"/>
      <c r="I108" s="83"/>
      <c r="J108" s="81"/>
      <c r="K108" s="83"/>
    </row>
    <row r="109" spans="1:11" s="88" customFormat="1" ht="12.75">
      <c r="A109" s="85"/>
      <c r="B109" s="86" t="s">
        <v>331</v>
      </c>
      <c r="C109" s="87">
        <f>SUM(D109:I109)</f>
        <v>130952.4</v>
      </c>
      <c r="D109" s="87">
        <f aca="true" t="shared" si="15" ref="D109:I109">D7+D14+D19+D25+D73+D78+D85+D89+D95+D102</f>
        <v>22984.7</v>
      </c>
      <c r="E109" s="87">
        <f t="shared" si="15"/>
        <v>70133.7</v>
      </c>
      <c r="F109" s="87">
        <f t="shared" si="15"/>
        <v>4710.1</v>
      </c>
      <c r="G109" s="87">
        <f t="shared" si="15"/>
        <v>0</v>
      </c>
      <c r="H109" s="87">
        <f t="shared" si="15"/>
        <v>24423.9</v>
      </c>
      <c r="I109" s="87">
        <f t="shared" si="15"/>
        <v>8700</v>
      </c>
      <c r="J109" s="96"/>
      <c r="K109" s="96"/>
    </row>
  </sheetData>
  <sheetProtection/>
  <mergeCells count="23">
    <mergeCell ref="C4:C5"/>
    <mergeCell ref="B4:B5"/>
    <mergeCell ref="J50:J53"/>
    <mergeCell ref="K58:K60"/>
    <mergeCell ref="J58:J60"/>
    <mergeCell ref="J1:K1"/>
    <mergeCell ref="A2:K2"/>
    <mergeCell ref="J35:J36"/>
    <mergeCell ref="J38:J42"/>
    <mergeCell ref="A4:A5"/>
    <mergeCell ref="J4:J5"/>
    <mergeCell ref="K4:K5"/>
    <mergeCell ref="J16:J17"/>
    <mergeCell ref="K16:K17"/>
    <mergeCell ref="D4:H4"/>
    <mergeCell ref="J92:J93"/>
    <mergeCell ref="K104:K106"/>
    <mergeCell ref="J104:J107"/>
    <mergeCell ref="J29:J31"/>
    <mergeCell ref="J64:J66"/>
    <mergeCell ref="K35:K42"/>
    <mergeCell ref="K46:K51"/>
    <mergeCell ref="J75:J76"/>
  </mergeCells>
  <printOptions/>
  <pageMargins left="0.5511811023622047" right="0.1968503937007874" top="0.3937007874015748" bottom="0.2755905511811024" header="0.2362204724409449" footer="0.15748031496062992"/>
  <pageSetup firstPageNumber="14" useFirstPageNumber="1" horizontalDpi="600" verticalDpi="600" orientation="portrait" paperSize="9" scale="69" r:id="rId1"/>
  <headerFooter alignWithMargins="0">
    <oddFooter>&amp;R&amp;P</oddFooter>
  </headerFooter>
  <rowBreaks count="2" manualBreakCount="2">
    <brk id="43" max="10" man="1"/>
    <brk id="8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8">
      <selection activeCell="D215" sqref="D215"/>
    </sheetView>
  </sheetViews>
  <sheetFormatPr defaultColWidth="9.00390625" defaultRowHeight="12.75"/>
  <cols>
    <col min="1" max="13" width="9.125" style="21" customWidth="1"/>
    <col min="14" max="14" width="9.125" style="25" customWidth="1"/>
    <col min="15" max="15" width="9.125" style="26" customWidth="1"/>
    <col min="16" max="16384" width="9.125" style="21" customWidth="1"/>
  </cols>
  <sheetData/>
  <sheetProtection/>
  <printOptions/>
  <pageMargins left="0.75" right="0.16" top="1" bottom="0.66" header="0.5" footer="0.36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6384" width="9.125" style="21" customWidth="1"/>
  </cols>
  <sheetData/>
  <sheetProtection/>
  <printOptions/>
  <pageMargins left="0.75" right="0.23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37" sqref="D537"/>
    </sheetView>
  </sheetViews>
  <sheetFormatPr defaultColWidth="9.00390625" defaultRowHeight="12.75"/>
  <cols>
    <col min="1" max="16384" width="9.125" style="21" customWidth="1"/>
  </cols>
  <sheetData/>
  <sheetProtection/>
  <printOptions/>
  <pageMargins left="0.75" right="0.23" top="1" bottom="1" header="0.5" footer="0.5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BAKANOVA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BAKANOVA</dc:creator>
  <cp:keywords/>
  <dc:description/>
  <cp:lastModifiedBy>Admin</cp:lastModifiedBy>
  <cp:lastPrinted>2010-12-17T06:48:09Z</cp:lastPrinted>
  <dcterms:created xsi:type="dcterms:W3CDTF">2007-08-30T07:11:13Z</dcterms:created>
  <dcterms:modified xsi:type="dcterms:W3CDTF">2010-12-17T08:20:09Z</dcterms:modified>
  <cp:category/>
  <cp:version/>
  <cp:contentType/>
  <cp:contentStatus/>
</cp:coreProperties>
</file>