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26" windowWidth="15195" windowHeight="9210" activeTab="0"/>
  </bookViews>
  <sheets>
    <sheet name="мероприятия" sheetId="1" r:id="rId1"/>
    <sheet name="ресурсы" sheetId="2" r:id="rId2"/>
    <sheet name="инликаторы" sheetId="3" r:id="rId3"/>
  </sheets>
  <definedNames>
    <definedName name="_xlnm.Print_Titles" localSheetId="0">'мероприятия'!$5:$6</definedName>
    <definedName name="_xlnm.Print_Area" localSheetId="2">'инликаторы'!$A$1:$M$15</definedName>
    <definedName name="_xlnm.Print_Area" localSheetId="0">'мероприятия'!$A$1:$N$26</definedName>
    <definedName name="_xlnm.Print_Area" localSheetId="1">'ресурсы'!$A$1:$J$42</definedName>
  </definedNames>
  <calcPr fullCalcOnLoad="1"/>
</workbook>
</file>

<file path=xl/sharedStrings.xml><?xml version="1.0" encoding="utf-8"?>
<sst xmlns="http://schemas.openxmlformats.org/spreadsheetml/2006/main" count="188" uniqueCount="103">
  <si>
    <t xml:space="preserve">Наименование мероприятий Программы        </t>
  </si>
  <si>
    <t xml:space="preserve">Исполнители Программы  </t>
  </si>
  <si>
    <t xml:space="preserve">Предполагаемые участники </t>
  </si>
  <si>
    <t xml:space="preserve">Ожидаемые результаты  </t>
  </si>
  <si>
    <t>2012 год</t>
  </si>
  <si>
    <t xml:space="preserve">         Мероприятия организационного и материально-технического обеспечения Программы                                     </t>
  </si>
  <si>
    <t xml:space="preserve"> I.</t>
  </si>
  <si>
    <t>1.1.</t>
  </si>
  <si>
    <t>-</t>
  </si>
  <si>
    <t>№ п/п</t>
  </si>
  <si>
    <t>(тыс. рублей, в ценах соответствующих лет)</t>
  </si>
  <si>
    <t>2013 год</t>
  </si>
  <si>
    <t>II.</t>
  </si>
  <si>
    <t>2.1.</t>
  </si>
  <si>
    <t>Всего по программе</t>
  </si>
  <si>
    <t>Приложение 2</t>
  </si>
  <si>
    <t>"Развитие культуры в Турочакском районе на 2011-2014 гг."</t>
  </si>
  <si>
    <t>Источники и направления расходов</t>
  </si>
  <si>
    <t>Всего расходов</t>
  </si>
  <si>
    <r>
      <t xml:space="preserve">Капитальные вложения,                       </t>
    </r>
    <r>
      <rPr>
        <sz val="10"/>
        <rFont val="Arial Cyr"/>
        <family val="0"/>
      </rPr>
      <t>в том числе планируемых средств</t>
    </r>
  </si>
  <si>
    <t>Творческие самодеятельные коллективы сельских поселений района, приглашенные артисты из других районов</t>
  </si>
  <si>
    <t>Сохранение и преумножение самобытных традиций и обычаев коренных малочисленных народов, развитие культурных связей</t>
  </si>
  <si>
    <t>Отдел межмуниципальных отношений МО "Турочакский район", МУК "Дом Творчества и Досуга", Кебезенское сельское поселение</t>
  </si>
  <si>
    <t>Отдел межмуниципальных отношений МО "Турочакский район", МУК "Дом Творчества и Досуга"</t>
  </si>
  <si>
    <t>Обеспечение развития культурных связей, привлечение молодежи к самодеятельному песенному творчеству</t>
  </si>
  <si>
    <t>Отдел межмуниципальных отношений МО "Турочакский район"</t>
  </si>
  <si>
    <t>МУК "Дом Творчества и Досуга", сельские поселения</t>
  </si>
  <si>
    <t>Привлечение молодежи к самодеятельному песенному творчеству, увеличение числа участников художественной самодеятельности</t>
  </si>
  <si>
    <t>ВСЕГО средств МО на 2011-2014 гг.</t>
  </si>
  <si>
    <t>Сумма затрат, в рублях.</t>
  </si>
  <si>
    <t>Приложение 1</t>
  </si>
  <si>
    <t>Бюджет МО "Турочакский район"</t>
  </si>
  <si>
    <t>Приложение 3</t>
  </si>
  <si>
    <t>Целевой индикатор</t>
  </si>
  <si>
    <t>Единицы измерения</t>
  </si>
  <si>
    <t>2010 - 2014 гг.-всего</t>
  </si>
  <si>
    <t>Значение индикатора по годам</t>
  </si>
  <si>
    <t>2012 г.</t>
  </si>
  <si>
    <t>2013 г.</t>
  </si>
  <si>
    <t>%</t>
  </si>
  <si>
    <t>2014 год</t>
  </si>
  <si>
    <t>Средства организаций и предприятий</t>
  </si>
  <si>
    <t>2014 г.</t>
  </si>
  <si>
    <t>Количество впервые выявленных профессиональных больных в расчете на 1000 работающих</t>
  </si>
  <si>
    <t>Количество пострадавших на производстве в расчете на 1000 работающих</t>
  </si>
  <si>
    <t>человек</t>
  </si>
  <si>
    <t>Базовый 2011 г.</t>
  </si>
  <si>
    <t>Доля организаций, охваченных аттестацией рабочих мест по условиям труда, в общем количестве</t>
  </si>
  <si>
    <t>Нормативно- правовое и методическое обеспечение условий и охраны труда</t>
  </si>
  <si>
    <t>Подписка на периодические издания.</t>
  </si>
  <si>
    <t>Организационно-методическое и техническое обеспечение условий охраны труда</t>
  </si>
  <si>
    <t>III.</t>
  </si>
  <si>
    <t>3.1.</t>
  </si>
  <si>
    <t>Санитарно-бытовые, гигиенические и лечебно-профилактические мероприятия</t>
  </si>
  <si>
    <t>IV.</t>
  </si>
  <si>
    <t>Организация обучения и подготовки кадров</t>
  </si>
  <si>
    <t>Районный бюджет</t>
  </si>
  <si>
    <t>Средства организаций</t>
  </si>
  <si>
    <t>Всего</t>
  </si>
  <si>
    <t>Аттестация рабочих мест по условиям труда с последующим информированием работников об условиях и охране труда на рабочих местах, о существующем риске повреждения здоровья, о полагающихся им компенсациях и средствах индивидуальной защиты</t>
  </si>
  <si>
    <t>Обеспечение своевременного проведения периодических медицинских осмотров  работников на предприятиях и организациях района</t>
  </si>
  <si>
    <t>4.1.</t>
  </si>
  <si>
    <t>Информационное обеспечение охраны труда, пропаганда через СМИ.</t>
  </si>
  <si>
    <t>V.</t>
  </si>
  <si>
    <t>5.1.</t>
  </si>
  <si>
    <t>5.2.</t>
  </si>
  <si>
    <t>Оборудование информациооных стендов по охране труда</t>
  </si>
  <si>
    <t xml:space="preserve">Количества работников, осуществляющих трудовую деятельность в неблагоприятных условиях труда </t>
  </si>
  <si>
    <t>1.2.</t>
  </si>
  <si>
    <t>1.3.</t>
  </si>
  <si>
    <t>1.4.</t>
  </si>
  <si>
    <t>Информирование предприятий и организаций всех форм собственности о действующих и вводимых нормативных правовых актах Российской Федерации и Республики Алтай по условиям и охране труда</t>
  </si>
  <si>
    <t>Проведение координации и организационно-методического руководства работой специалистов по охране труда на предприятиях и организациях МО "Турочакского района"</t>
  </si>
  <si>
    <t>Осуществление сотрудничества и взаимодействия с Минтруд. РА по вопросам осуществления контроля и надзора за охраной труда на предприятиях и организациях района</t>
  </si>
  <si>
    <t xml:space="preserve">Обеспечение эффективной деятельности специалистов по охране труда в организациях всех форм собственности, создание необходимых условий для их работы </t>
  </si>
  <si>
    <t>2.2.</t>
  </si>
  <si>
    <t>2.3.</t>
  </si>
  <si>
    <t>Проведение районных семинаров по условиям и охране труда</t>
  </si>
  <si>
    <t>5.3.</t>
  </si>
  <si>
    <t>Подготовка информации о состоянии и мерах по улучшению условий и охраны труда по Турочакскому району с последующей публикацией результатов в прессе.</t>
  </si>
  <si>
    <t xml:space="preserve">Укрепление методической базы </t>
  </si>
  <si>
    <t xml:space="preserve">Доведение нормативно-правовых документов в области охраны труда, увеличение  эфективности работы предпредприятий по условиям и охране труда </t>
  </si>
  <si>
    <t xml:space="preserve">Укрепить взаимодействие специалистов и ответственных за охрану труда на предприятиях с бюджетным управлением РА «Управлением социальной поддержки населения Турочакского района»  </t>
  </si>
  <si>
    <t>Увеличения контроля за предприятиями и организациями района в области охраны труда</t>
  </si>
  <si>
    <t>Увеличение эфективности работы специалистов и ответственных за охрану труда на предприятиях и организациях района</t>
  </si>
  <si>
    <t>Повышение эфективности работы предприятий и организаций не зависимо от форм собственности по вопросам охраны труда, снижение производственного травматизма</t>
  </si>
  <si>
    <r>
      <t xml:space="preserve">Прочие мероприятия, </t>
    </r>
    <r>
      <rPr>
        <sz val="10"/>
        <rFont val="Arial Cyr"/>
        <family val="0"/>
      </rPr>
      <t xml:space="preserve">в том числе планируемых средств </t>
    </r>
  </si>
  <si>
    <t>Муниципальная целевая программа 
«Улучшения условий и охраны труда муниципального образования «Турочакский район»  
на 2012 – 2014 годы»</t>
  </si>
  <si>
    <t>Муниципальная целевая программа «улучшения условий и охраны
 труда муниципального образования «Турочакский район» 
 на 2012 – 2014 годы»</t>
  </si>
  <si>
    <t>Динамика целевых индикаторов и показателей эффективности реализации программы</t>
  </si>
  <si>
    <t>Перечень мероприятий 
Муниципальной целевой программы «улучшения условий и охраны труда муниципального образования «Турочакский район»  на 2012 – 2014 годы»</t>
  </si>
  <si>
    <t>2012-2014 годы</t>
  </si>
  <si>
    <t>Обучение по охране труда отдельных руководителей и специалистов, работников по специальностям</t>
  </si>
  <si>
    <t xml:space="preserve">Проведение ежегодных смотров-конкурсов по условиям и охране труда среди предприятий и организаций Турочакского района. </t>
  </si>
  <si>
    <t>Администрация МО "Турочакский район", БУ РА «Управление социальной поддержки населения Турочакского района»</t>
  </si>
  <si>
    <t>Организации и  предприятия района всех форм собственности и организационно-правовых форм</t>
  </si>
  <si>
    <t>Стимулирование работодателей к постоянному улучшению условий труда, внедрению новых безопасных технологий.    Распространение и обобщение опыта в области безопасности и охраны труда</t>
  </si>
  <si>
    <t xml:space="preserve">Обмен опытом работы по обеспечению охраны труда и пропаганда здоровых и безопасных условий труда </t>
  </si>
  <si>
    <t xml:space="preserve">Информирование организаций и населения района по вопросам условий и охраны труда </t>
  </si>
  <si>
    <t>Улучшение условий и охраны труда, предотвращение несчастных случаев на производстве</t>
  </si>
  <si>
    <t xml:space="preserve">Профилактика профессиональных заболеваний и заболеваний 
с временной утратой трудоспособности
</t>
  </si>
  <si>
    <t xml:space="preserve">Повышение 
информированности работников и работодателей по вопросам трудового законодательств, основных направлений 
государственной политики в области 
охраны труда
</t>
  </si>
  <si>
    <t>Муниципальная целевая программа 
«Улучшения условий и охраны труда 
муниципального образования «Турочакский район»  
на 2012 – 2014 годы»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</si>
</sst>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000"/>
    <numFmt numFmtId="171" formatCode="#,##0.0000"/>
    <numFmt numFmtId="172" formatCode="#,##0.00000"/>
    <numFmt numFmtId="173" formatCode="#,##0.0"/>
    <numFmt numFmtId="174" formatCode="0.0"/>
    <numFmt numFmtId="175" formatCode="#,##0.000000"/>
    <numFmt numFmtId="176" formatCode="[$-FC19]d\ mmmm\ yyyy\ &quot;г.&quot;"/>
    <numFmt numFmtId="177" formatCode="0.000%"/>
    <numFmt numFmtId="178" formatCode="0.0%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8"/>
      <name val="Times New Roman"/>
      <family val="1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8"/>
      <name val="Times New Roman"/>
      <family val="1"/>
    </font>
    <font>
      <b/>
      <sz val="10"/>
      <name val="Arial"/>
      <family val="2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1" fillId="0" borderId="0" xfId="0" applyFont="1" applyFill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174" fontId="0" fillId="0" borderId="10" xfId="0" applyNumberFormat="1" applyBorder="1" applyAlignment="1">
      <alignment horizontal="center" wrapText="1"/>
    </xf>
    <xf numFmtId="1" fontId="0" fillId="0" borderId="10" xfId="0" applyNumberFormat="1" applyBorder="1" applyAlignment="1">
      <alignment/>
    </xf>
    <xf numFmtId="174" fontId="0" fillId="0" borderId="10" xfId="0" applyNumberFormat="1" applyBorder="1" applyAlignment="1">
      <alignment/>
    </xf>
    <xf numFmtId="174" fontId="24" fillId="0" borderId="10" xfId="0" applyNumberFormat="1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24" fillId="0" borderId="11" xfId="0" applyFont="1" applyBorder="1" applyAlignment="1">
      <alignment horizontal="center" wrapText="1"/>
    </xf>
    <xf numFmtId="174" fontId="24" fillId="0" borderId="10" xfId="0" applyNumberFormat="1" applyFont="1" applyBorder="1" applyAlignment="1">
      <alignment horizontal="center" wrapText="1"/>
    </xf>
    <xf numFmtId="174" fontId="24" fillId="0" borderId="10" xfId="0" applyNumberFormat="1" applyFont="1" applyBorder="1" applyAlignment="1">
      <alignment horizontal="center"/>
    </xf>
    <xf numFmtId="174" fontId="0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/>
    </xf>
    <xf numFmtId="174" fontId="24" fillId="0" borderId="10" xfId="0" applyNumberFormat="1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  <xf numFmtId="174" fontId="25" fillId="0" borderId="10" xfId="0" applyNumberFormat="1" applyFont="1" applyBorder="1" applyAlignment="1">
      <alignment/>
    </xf>
    <xf numFmtId="0" fontId="26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/>
    </xf>
    <xf numFmtId="0" fontId="28" fillId="0" borderId="0" xfId="0" applyFont="1" applyFill="1" applyAlignment="1">
      <alignment vertical="center"/>
    </xf>
    <xf numFmtId="0" fontId="28" fillId="0" borderId="0" xfId="0" applyFont="1" applyFill="1" applyBorder="1" applyAlignment="1">
      <alignment horizontal="right" vertical="center" wrapText="1"/>
    </xf>
    <xf numFmtId="0" fontId="21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right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center" vertical="center"/>
    </xf>
    <xf numFmtId="0" fontId="21" fillId="0" borderId="12" xfId="0" applyFont="1" applyFill="1" applyBorder="1" applyAlignment="1">
      <alignment horizontal="left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0" xfId="0" applyFont="1" applyAlignment="1">
      <alignment/>
    </xf>
    <xf numFmtId="0" fontId="0" fillId="0" borderId="0" xfId="0" applyAlignment="1">
      <alignment horizontal="center"/>
    </xf>
    <xf numFmtId="0" fontId="24" fillId="0" borderId="0" xfId="0" applyFont="1" applyAlignment="1">
      <alignment vertical="center"/>
    </xf>
    <xf numFmtId="2" fontId="0" fillId="0" borderId="10" xfId="0" applyNumberFormat="1" applyBorder="1" applyAlignment="1">
      <alignment horizontal="center"/>
    </xf>
    <xf numFmtId="173" fontId="24" fillId="0" borderId="11" xfId="0" applyNumberFormat="1" applyFont="1" applyBorder="1" applyAlignment="1">
      <alignment horizontal="center" vertical="center" wrapText="1"/>
    </xf>
    <xf numFmtId="173" fontId="0" fillId="0" borderId="10" xfId="0" applyNumberFormat="1" applyFont="1" applyBorder="1" applyAlignment="1">
      <alignment horizontal="center" vertical="center"/>
    </xf>
    <xf numFmtId="173" fontId="0" fillId="0" borderId="10" xfId="0" applyNumberForma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74" fontId="0" fillId="0" borderId="10" xfId="0" applyNumberForma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74" fontId="0" fillId="0" borderId="10" xfId="0" applyNumberFormat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49" fontId="28" fillId="24" borderId="10" xfId="0" applyNumberFormat="1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 horizontal="center" vertical="center" wrapText="1"/>
    </xf>
    <xf numFmtId="3" fontId="21" fillId="24" borderId="10" xfId="0" applyNumberFormat="1" applyFont="1" applyFill="1" applyBorder="1" applyAlignment="1">
      <alignment vertical="center" wrapText="1"/>
    </xf>
    <xf numFmtId="0" fontId="28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173" fontId="29" fillId="0" borderId="11" xfId="0" applyNumberFormat="1" applyFont="1" applyBorder="1" applyAlignment="1">
      <alignment horizontal="center" vertical="center" wrapText="1"/>
    </xf>
    <xf numFmtId="173" fontId="30" fillId="0" borderId="10" xfId="0" applyNumberFormat="1" applyFont="1" applyBorder="1" applyAlignment="1">
      <alignment horizontal="center" vertical="center" wrapText="1"/>
    </xf>
    <xf numFmtId="173" fontId="30" fillId="0" borderId="10" xfId="0" applyNumberFormat="1" applyFon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24" fillId="0" borderId="10" xfId="0" applyFont="1" applyBorder="1" applyAlignment="1">
      <alignment horizontal="left" wrapText="1"/>
    </xf>
    <xf numFmtId="0" fontId="24" fillId="0" borderId="1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174" fontId="24" fillId="0" borderId="11" xfId="0" applyNumberFormat="1" applyFont="1" applyBorder="1" applyAlignment="1">
      <alignment/>
    </xf>
    <xf numFmtId="174" fontId="25" fillId="0" borderId="11" xfId="0" applyNumberFormat="1" applyFont="1" applyBorder="1" applyAlignment="1">
      <alignment/>
    </xf>
    <xf numFmtId="0" fontId="0" fillId="0" borderId="0" xfId="0" applyAlignment="1">
      <alignment vertical="top" wrapText="1"/>
    </xf>
    <xf numFmtId="4" fontId="28" fillId="24" borderId="10" xfId="0" applyNumberFormat="1" applyFont="1" applyFill="1" applyBorder="1" applyAlignment="1">
      <alignment horizontal="center" vertical="center"/>
    </xf>
    <xf numFmtId="4" fontId="28" fillId="0" borderId="10" xfId="0" applyNumberFormat="1" applyFont="1" applyFill="1" applyBorder="1" applyAlignment="1">
      <alignment horizontal="center" vertical="center"/>
    </xf>
    <xf numFmtId="4" fontId="28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3" fontId="28" fillId="24" borderId="18" xfId="0" applyNumberFormat="1" applyFont="1" applyFill="1" applyBorder="1" applyAlignment="1">
      <alignment horizontal="center" vertical="center"/>
    </xf>
    <xf numFmtId="3" fontId="28" fillId="24" borderId="19" xfId="0" applyNumberFormat="1" applyFont="1" applyFill="1" applyBorder="1" applyAlignment="1">
      <alignment horizontal="center" vertical="center"/>
    </xf>
    <xf numFmtId="3" fontId="28" fillId="24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top" wrapText="1"/>
    </xf>
    <xf numFmtId="0" fontId="24" fillId="0" borderId="17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/>
    </xf>
    <xf numFmtId="0" fontId="24" fillId="0" borderId="18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173" fontId="27" fillId="0" borderId="10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173" fontId="30" fillId="0" borderId="10" xfId="0" applyNumberFormat="1" applyFont="1" applyBorder="1" applyAlignment="1">
      <alignment horizontal="center" vertical="center" wrapText="1"/>
    </xf>
    <xf numFmtId="0" fontId="24" fillId="0" borderId="18" xfId="0" applyFont="1" applyBorder="1" applyAlignment="1">
      <alignment horizontal="left" wrapText="1"/>
    </xf>
    <xf numFmtId="0" fontId="24" fillId="0" borderId="11" xfId="0" applyFont="1" applyBorder="1" applyAlignment="1">
      <alignment horizontal="left" wrapText="1"/>
    </xf>
    <xf numFmtId="0" fontId="24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8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8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25" fillId="0" borderId="0" xfId="0" applyFont="1" applyAlignment="1">
      <alignment horizontal="center"/>
    </xf>
    <xf numFmtId="0" fontId="24" fillId="0" borderId="12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N26"/>
  <sheetViews>
    <sheetView tabSelected="1" view="pageLayout" zoomScale="40" zoomScaleNormal="51" zoomScaleSheetLayoutView="50" zoomScalePageLayoutView="40" workbookViewId="0" topLeftCell="A22">
      <selection activeCell="A21" sqref="A21"/>
    </sheetView>
  </sheetViews>
  <sheetFormatPr defaultColWidth="9.00390625" defaultRowHeight="12.75"/>
  <cols>
    <col min="1" max="1" width="11.75390625" style="25" customWidth="1"/>
    <col min="2" max="2" width="60.75390625" style="25" customWidth="1"/>
    <col min="3" max="4" width="18.375" style="25" customWidth="1"/>
    <col min="5" max="5" width="18.375" style="31" customWidth="1"/>
    <col min="6" max="9" width="18.375" style="35" customWidth="1"/>
    <col min="10" max="11" width="18.375" style="27" customWidth="1"/>
    <col min="12" max="12" width="39.875" style="28" customWidth="1"/>
    <col min="13" max="13" width="32.625" style="27" customWidth="1"/>
    <col min="14" max="14" width="42.625" style="35" customWidth="1"/>
    <col min="15" max="16384" width="9.125" style="1" customWidth="1"/>
  </cols>
  <sheetData>
    <row r="1" ht="23.25">
      <c r="N1" s="29" t="s">
        <v>30</v>
      </c>
    </row>
    <row r="2" spans="2:14" ht="102.75" customHeight="1">
      <c r="B2" s="26"/>
      <c r="C2" s="26"/>
      <c r="D2" s="26"/>
      <c r="L2" s="82" t="s">
        <v>102</v>
      </c>
      <c r="M2" s="82"/>
      <c r="N2" s="82"/>
    </row>
    <row r="3" spans="1:14" ht="45.75" customHeight="1">
      <c r="A3" s="85" t="s">
        <v>90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ht="23.25">
      <c r="N4" s="24" t="s">
        <v>10</v>
      </c>
    </row>
    <row r="5" spans="1:14" s="31" customFormat="1" ht="36" customHeight="1">
      <c r="A5" s="83" t="s">
        <v>9</v>
      </c>
      <c r="B5" s="83" t="s">
        <v>0</v>
      </c>
      <c r="C5" s="88" t="s">
        <v>91</v>
      </c>
      <c r="D5" s="86"/>
      <c r="E5" s="87"/>
      <c r="F5" s="86" t="s">
        <v>4</v>
      </c>
      <c r="G5" s="87"/>
      <c r="H5" s="88" t="s">
        <v>11</v>
      </c>
      <c r="I5" s="87"/>
      <c r="J5" s="88" t="s">
        <v>40</v>
      </c>
      <c r="K5" s="87"/>
      <c r="L5" s="83" t="s">
        <v>1</v>
      </c>
      <c r="M5" s="83" t="s">
        <v>2</v>
      </c>
      <c r="N5" s="83" t="s">
        <v>3</v>
      </c>
    </row>
    <row r="6" spans="1:14" s="31" customFormat="1" ht="94.5" customHeight="1">
      <c r="A6" s="83"/>
      <c r="B6" s="83"/>
      <c r="C6" s="32" t="s">
        <v>58</v>
      </c>
      <c r="D6" s="30" t="s">
        <v>56</v>
      </c>
      <c r="E6" s="30" t="s">
        <v>57</v>
      </c>
      <c r="F6" s="30" t="s">
        <v>56</v>
      </c>
      <c r="G6" s="30" t="s">
        <v>57</v>
      </c>
      <c r="H6" s="30" t="s">
        <v>56</v>
      </c>
      <c r="I6" s="30" t="s">
        <v>57</v>
      </c>
      <c r="J6" s="30" t="s">
        <v>56</v>
      </c>
      <c r="K6" s="30" t="s">
        <v>57</v>
      </c>
      <c r="L6" s="83"/>
      <c r="M6" s="83"/>
      <c r="N6" s="83"/>
    </row>
    <row r="7" spans="1:14" s="31" customFormat="1" ht="34.5" customHeight="1">
      <c r="A7" s="84" t="s">
        <v>5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</row>
    <row r="8" spans="1:14" s="31" customFormat="1" ht="41.25" customHeight="1">
      <c r="A8" s="60"/>
      <c r="B8" s="60" t="s">
        <v>14</v>
      </c>
      <c r="C8" s="89">
        <f>C10+C15+C19+C21+C23</f>
        <v>2310</v>
      </c>
      <c r="D8" s="90"/>
      <c r="E8" s="91"/>
      <c r="F8" s="89">
        <f>F10+G10+F15+G15+F19+G19+F21+G21+F23+G23</f>
        <v>770</v>
      </c>
      <c r="G8" s="91"/>
      <c r="H8" s="89">
        <f>H10+I10+H15+I15+H19+I19+H21+I21+H23+I23</f>
        <v>770</v>
      </c>
      <c r="I8" s="91"/>
      <c r="J8" s="89">
        <f>J10+K10+J15+K15+J19+K19+J21+K21+J23+K23</f>
        <v>770</v>
      </c>
      <c r="K8" s="91"/>
      <c r="L8" s="58"/>
      <c r="M8" s="60"/>
      <c r="N8" s="60"/>
    </row>
    <row r="9" spans="1:14" s="31" customFormat="1" ht="22.5">
      <c r="A9" s="60"/>
      <c r="B9" s="60"/>
      <c r="C9" s="79">
        <f>C10+C15+C19+C21+C23</f>
        <v>2310</v>
      </c>
      <c r="D9" s="79">
        <f aca="true" t="shared" si="0" ref="D9:K9">D10+D15+D19+D21+D23</f>
        <v>810</v>
      </c>
      <c r="E9" s="79">
        <f t="shared" si="0"/>
        <v>1500</v>
      </c>
      <c r="F9" s="79">
        <f t="shared" si="0"/>
        <v>270</v>
      </c>
      <c r="G9" s="79">
        <f t="shared" si="0"/>
        <v>500</v>
      </c>
      <c r="H9" s="79">
        <f t="shared" si="0"/>
        <v>270</v>
      </c>
      <c r="I9" s="79">
        <f t="shared" si="0"/>
        <v>500</v>
      </c>
      <c r="J9" s="79">
        <f t="shared" si="0"/>
        <v>270</v>
      </c>
      <c r="K9" s="79">
        <f t="shared" si="0"/>
        <v>500</v>
      </c>
      <c r="L9" s="58"/>
      <c r="M9" s="60"/>
      <c r="N9" s="60"/>
    </row>
    <row r="10" spans="1:14" s="25" customFormat="1" ht="96" customHeight="1">
      <c r="A10" s="56" t="s">
        <v>6</v>
      </c>
      <c r="B10" s="57" t="s">
        <v>48</v>
      </c>
      <c r="C10" s="79">
        <f>SUM(C11)</f>
        <v>120</v>
      </c>
      <c r="D10" s="79">
        <f>F10+H10+J10</f>
        <v>30</v>
      </c>
      <c r="E10" s="79">
        <f aca="true" t="shared" si="1" ref="E10:K10">SUM(E11)</f>
        <v>90</v>
      </c>
      <c r="F10" s="79">
        <f t="shared" si="1"/>
        <v>10</v>
      </c>
      <c r="G10" s="79">
        <f t="shared" si="1"/>
        <v>30</v>
      </c>
      <c r="H10" s="79">
        <f t="shared" si="1"/>
        <v>10</v>
      </c>
      <c r="I10" s="79">
        <f t="shared" si="1"/>
        <v>30</v>
      </c>
      <c r="J10" s="79">
        <f t="shared" si="1"/>
        <v>10</v>
      </c>
      <c r="K10" s="79">
        <f t="shared" si="1"/>
        <v>30</v>
      </c>
      <c r="L10" s="58"/>
      <c r="M10" s="58"/>
      <c r="N10" s="58"/>
    </row>
    <row r="11" spans="1:14" s="25" customFormat="1" ht="139.5">
      <c r="A11" s="37" t="s">
        <v>7</v>
      </c>
      <c r="B11" s="36" t="s">
        <v>49</v>
      </c>
      <c r="C11" s="80">
        <f>SUM(F11:K11)</f>
        <v>120</v>
      </c>
      <c r="D11" s="80">
        <f>F11+H11+J11</f>
        <v>30</v>
      </c>
      <c r="E11" s="80">
        <f>G11+I11+K11</f>
        <v>90</v>
      </c>
      <c r="F11" s="80">
        <v>10</v>
      </c>
      <c r="G11" s="80">
        <v>30</v>
      </c>
      <c r="H11" s="80">
        <v>10</v>
      </c>
      <c r="I11" s="80">
        <v>30</v>
      </c>
      <c r="J11" s="80">
        <v>10</v>
      </c>
      <c r="K11" s="80">
        <v>30</v>
      </c>
      <c r="L11" s="55" t="s">
        <v>94</v>
      </c>
      <c r="M11" s="55" t="s">
        <v>95</v>
      </c>
      <c r="N11" s="55" t="s">
        <v>80</v>
      </c>
    </row>
    <row r="12" spans="1:14" s="25" customFormat="1" ht="220.5" customHeight="1">
      <c r="A12" s="37" t="s">
        <v>68</v>
      </c>
      <c r="B12" s="36" t="s">
        <v>71</v>
      </c>
      <c r="C12" s="80" t="s">
        <v>8</v>
      </c>
      <c r="D12" s="80" t="s">
        <v>8</v>
      </c>
      <c r="E12" s="80" t="s">
        <v>8</v>
      </c>
      <c r="F12" s="80" t="s">
        <v>8</v>
      </c>
      <c r="G12" s="80" t="s">
        <v>8</v>
      </c>
      <c r="H12" s="80" t="s">
        <v>8</v>
      </c>
      <c r="I12" s="80" t="s">
        <v>8</v>
      </c>
      <c r="J12" s="80" t="s">
        <v>8</v>
      </c>
      <c r="K12" s="80" t="s">
        <v>8</v>
      </c>
      <c r="L12" s="55" t="s">
        <v>94</v>
      </c>
      <c r="M12" s="55" t="s">
        <v>95</v>
      </c>
      <c r="N12" s="55" t="s">
        <v>81</v>
      </c>
    </row>
    <row r="13" spans="1:14" s="25" customFormat="1" ht="241.5" customHeight="1">
      <c r="A13" s="33" t="s">
        <v>69</v>
      </c>
      <c r="B13" s="34" t="s">
        <v>72</v>
      </c>
      <c r="C13" s="80" t="s">
        <v>8</v>
      </c>
      <c r="D13" s="80" t="s">
        <v>8</v>
      </c>
      <c r="E13" s="80" t="s">
        <v>8</v>
      </c>
      <c r="F13" s="80" t="s">
        <v>8</v>
      </c>
      <c r="G13" s="80" t="s">
        <v>8</v>
      </c>
      <c r="H13" s="80" t="s">
        <v>8</v>
      </c>
      <c r="I13" s="80" t="s">
        <v>8</v>
      </c>
      <c r="J13" s="80" t="s">
        <v>8</v>
      </c>
      <c r="K13" s="80" t="s">
        <v>8</v>
      </c>
      <c r="L13" s="22" t="s">
        <v>94</v>
      </c>
      <c r="M13" s="22" t="s">
        <v>95</v>
      </c>
      <c r="N13" s="22" t="s">
        <v>82</v>
      </c>
    </row>
    <row r="14" spans="1:14" s="25" customFormat="1" ht="178.5" customHeight="1">
      <c r="A14" s="33" t="s">
        <v>70</v>
      </c>
      <c r="B14" s="34" t="s">
        <v>73</v>
      </c>
      <c r="C14" s="80" t="s">
        <v>8</v>
      </c>
      <c r="D14" s="80" t="s">
        <v>8</v>
      </c>
      <c r="E14" s="80" t="s">
        <v>8</v>
      </c>
      <c r="F14" s="80" t="s">
        <v>8</v>
      </c>
      <c r="G14" s="80" t="s">
        <v>8</v>
      </c>
      <c r="H14" s="80" t="s">
        <v>8</v>
      </c>
      <c r="I14" s="80" t="s">
        <v>8</v>
      </c>
      <c r="J14" s="80" t="s">
        <v>8</v>
      </c>
      <c r="K14" s="80" t="s">
        <v>8</v>
      </c>
      <c r="L14" s="22" t="s">
        <v>94</v>
      </c>
      <c r="M14" s="22" t="s">
        <v>95</v>
      </c>
      <c r="N14" s="22" t="s">
        <v>83</v>
      </c>
    </row>
    <row r="15" spans="1:14" ht="97.5" customHeight="1">
      <c r="A15" s="56" t="s">
        <v>12</v>
      </c>
      <c r="B15" s="57" t="s">
        <v>50</v>
      </c>
      <c r="C15" s="79">
        <f>SUM(C16:C18)</f>
        <v>860</v>
      </c>
      <c r="D15" s="79">
        <f aca="true" t="shared" si="2" ref="D15:K15">SUM(D16:D18)</f>
        <v>305</v>
      </c>
      <c r="E15" s="79">
        <f t="shared" si="2"/>
        <v>555</v>
      </c>
      <c r="F15" s="79">
        <f t="shared" si="2"/>
        <v>125</v>
      </c>
      <c r="G15" s="79">
        <f t="shared" si="2"/>
        <v>185</v>
      </c>
      <c r="H15" s="79">
        <f t="shared" si="2"/>
        <v>95</v>
      </c>
      <c r="I15" s="79">
        <f t="shared" si="2"/>
        <v>185</v>
      </c>
      <c r="J15" s="79">
        <f t="shared" si="2"/>
        <v>85</v>
      </c>
      <c r="K15" s="79">
        <f t="shared" si="2"/>
        <v>185</v>
      </c>
      <c r="L15" s="58"/>
      <c r="M15" s="59"/>
      <c r="N15" s="59"/>
    </row>
    <row r="16" spans="1:14" ht="252.75" customHeight="1">
      <c r="A16" s="33" t="s">
        <v>13</v>
      </c>
      <c r="B16" s="34" t="s">
        <v>59</v>
      </c>
      <c r="C16" s="81">
        <f>SUM(F16:K16)</f>
        <v>845</v>
      </c>
      <c r="D16" s="80">
        <f>F16+H16+J16</f>
        <v>290</v>
      </c>
      <c r="E16" s="80">
        <f>G16+I16+K16</f>
        <v>555</v>
      </c>
      <c r="F16" s="80">
        <v>120</v>
      </c>
      <c r="G16" s="80">
        <v>185</v>
      </c>
      <c r="H16" s="80">
        <v>90</v>
      </c>
      <c r="I16" s="80">
        <v>185</v>
      </c>
      <c r="J16" s="80">
        <v>80</v>
      </c>
      <c r="K16" s="80">
        <v>185</v>
      </c>
      <c r="L16" s="55" t="s">
        <v>94</v>
      </c>
      <c r="M16" s="55" t="s">
        <v>95</v>
      </c>
      <c r="N16" s="22" t="s">
        <v>99</v>
      </c>
    </row>
    <row r="17" spans="1:14" ht="185.25" customHeight="1">
      <c r="A17" s="33" t="s">
        <v>75</v>
      </c>
      <c r="B17" s="34" t="s">
        <v>77</v>
      </c>
      <c r="C17" s="81">
        <f>SUM(F17:K17)</f>
        <v>15</v>
      </c>
      <c r="D17" s="80">
        <f>F17+H17+J17</f>
        <v>15</v>
      </c>
      <c r="E17" s="80" t="s">
        <v>8</v>
      </c>
      <c r="F17" s="80">
        <v>5</v>
      </c>
      <c r="G17" s="80" t="s">
        <v>8</v>
      </c>
      <c r="H17" s="80">
        <v>5</v>
      </c>
      <c r="I17" s="80" t="s">
        <v>8</v>
      </c>
      <c r="J17" s="80">
        <v>5</v>
      </c>
      <c r="K17" s="80" t="s">
        <v>8</v>
      </c>
      <c r="L17" s="55" t="s">
        <v>94</v>
      </c>
      <c r="M17" s="55" t="s">
        <v>95</v>
      </c>
      <c r="N17" s="22" t="s">
        <v>97</v>
      </c>
    </row>
    <row r="18" spans="1:14" ht="221.25" customHeight="1">
      <c r="A18" s="33" t="s">
        <v>76</v>
      </c>
      <c r="B18" s="34" t="s">
        <v>74</v>
      </c>
      <c r="C18" s="80" t="s">
        <v>8</v>
      </c>
      <c r="D18" s="80" t="s">
        <v>8</v>
      </c>
      <c r="E18" s="80" t="s">
        <v>8</v>
      </c>
      <c r="F18" s="80" t="s">
        <v>8</v>
      </c>
      <c r="G18" s="80" t="s">
        <v>8</v>
      </c>
      <c r="H18" s="80" t="s">
        <v>8</v>
      </c>
      <c r="I18" s="80" t="s">
        <v>8</v>
      </c>
      <c r="J18" s="80" t="s">
        <v>8</v>
      </c>
      <c r="K18" s="80" t="s">
        <v>8</v>
      </c>
      <c r="L18" s="55" t="s">
        <v>94</v>
      </c>
      <c r="M18" s="55" t="s">
        <v>95</v>
      </c>
      <c r="N18" s="22" t="s">
        <v>84</v>
      </c>
    </row>
    <row r="19" spans="1:14" ht="133.5" customHeight="1">
      <c r="A19" s="56" t="s">
        <v>51</v>
      </c>
      <c r="B19" s="57" t="s">
        <v>53</v>
      </c>
      <c r="C19" s="79">
        <f>SUM(C20)</f>
        <v>745</v>
      </c>
      <c r="D19" s="79">
        <f>F19+H19+J19</f>
        <v>295</v>
      </c>
      <c r="E19" s="79">
        <f>SUM(E20)</f>
        <v>450</v>
      </c>
      <c r="F19" s="79">
        <f aca="true" t="shared" si="3" ref="F19:K19">SUM(F20)</f>
        <v>75</v>
      </c>
      <c r="G19" s="79">
        <f t="shared" si="3"/>
        <v>150</v>
      </c>
      <c r="H19" s="79">
        <f t="shared" si="3"/>
        <v>105</v>
      </c>
      <c r="I19" s="79">
        <f t="shared" si="3"/>
        <v>150</v>
      </c>
      <c r="J19" s="79">
        <f t="shared" si="3"/>
        <v>115</v>
      </c>
      <c r="K19" s="79">
        <f t="shared" si="3"/>
        <v>150</v>
      </c>
      <c r="L19" s="61"/>
      <c r="M19" s="61"/>
      <c r="N19" s="61"/>
    </row>
    <row r="20" spans="1:14" ht="243" customHeight="1">
      <c r="A20" s="33" t="s">
        <v>52</v>
      </c>
      <c r="B20" s="34" t="s">
        <v>60</v>
      </c>
      <c r="C20" s="81">
        <f>SUM(F20:K20)</f>
        <v>745</v>
      </c>
      <c r="D20" s="80">
        <f>F20+H20+J20</f>
        <v>295</v>
      </c>
      <c r="E20" s="80">
        <f>G20+I20+K20</f>
        <v>450</v>
      </c>
      <c r="F20" s="80">
        <v>75</v>
      </c>
      <c r="G20" s="80">
        <v>150</v>
      </c>
      <c r="H20" s="80">
        <v>105</v>
      </c>
      <c r="I20" s="80">
        <v>150</v>
      </c>
      <c r="J20" s="80">
        <v>115</v>
      </c>
      <c r="K20" s="80">
        <v>150</v>
      </c>
      <c r="L20" s="22" t="s">
        <v>94</v>
      </c>
      <c r="M20" s="22" t="s">
        <v>95</v>
      </c>
      <c r="N20" s="23" t="s">
        <v>100</v>
      </c>
    </row>
    <row r="21" spans="1:14" ht="99.75" customHeight="1">
      <c r="A21" s="56" t="s">
        <v>54</v>
      </c>
      <c r="B21" s="57" t="s">
        <v>55</v>
      </c>
      <c r="C21" s="79">
        <f>SUM(C22)</f>
        <v>439.5</v>
      </c>
      <c r="D21" s="79">
        <f>F21+H21+J21</f>
        <v>79.5</v>
      </c>
      <c r="E21" s="79">
        <f aca="true" t="shared" si="4" ref="E21:K21">SUM(E22)</f>
        <v>360</v>
      </c>
      <c r="F21" s="79">
        <f t="shared" si="4"/>
        <v>26.5</v>
      </c>
      <c r="G21" s="79">
        <f t="shared" si="4"/>
        <v>120</v>
      </c>
      <c r="H21" s="79">
        <f t="shared" si="4"/>
        <v>26.5</v>
      </c>
      <c r="I21" s="79">
        <f t="shared" si="4"/>
        <v>120</v>
      </c>
      <c r="J21" s="79">
        <f t="shared" si="4"/>
        <v>26.5</v>
      </c>
      <c r="K21" s="79">
        <f t="shared" si="4"/>
        <v>120</v>
      </c>
      <c r="L21" s="61"/>
      <c r="M21" s="61"/>
      <c r="N21" s="61"/>
    </row>
    <row r="22" spans="1:14" ht="186">
      <c r="A22" s="33" t="s">
        <v>61</v>
      </c>
      <c r="B22" s="34" t="s">
        <v>92</v>
      </c>
      <c r="C22" s="81">
        <f>SUM(F22:K22)</f>
        <v>439.5</v>
      </c>
      <c r="D22" s="80">
        <f>F22+H22+J22</f>
        <v>79.5</v>
      </c>
      <c r="E22" s="80">
        <f>G22+I22+K22</f>
        <v>360</v>
      </c>
      <c r="F22" s="80">
        <v>26.5</v>
      </c>
      <c r="G22" s="80">
        <v>120</v>
      </c>
      <c r="H22" s="80">
        <v>26.5</v>
      </c>
      <c r="I22" s="80">
        <v>120</v>
      </c>
      <c r="J22" s="80">
        <v>26.5</v>
      </c>
      <c r="K22" s="80">
        <v>120</v>
      </c>
      <c r="L22" s="55" t="s">
        <v>94</v>
      </c>
      <c r="M22" s="55" t="s">
        <v>95</v>
      </c>
      <c r="N22" s="23" t="s">
        <v>85</v>
      </c>
    </row>
    <row r="23" spans="1:14" ht="82.5" customHeight="1">
      <c r="A23" s="56" t="s">
        <v>63</v>
      </c>
      <c r="B23" s="57" t="s">
        <v>62</v>
      </c>
      <c r="C23" s="79">
        <f aca="true" t="shared" si="5" ref="C23:K23">SUM(C24:C25)</f>
        <v>145.5</v>
      </c>
      <c r="D23" s="79">
        <f t="shared" si="5"/>
        <v>100.5</v>
      </c>
      <c r="E23" s="79">
        <f t="shared" si="5"/>
        <v>45</v>
      </c>
      <c r="F23" s="79">
        <f t="shared" si="5"/>
        <v>33.5</v>
      </c>
      <c r="G23" s="79">
        <f t="shared" si="5"/>
        <v>15</v>
      </c>
      <c r="H23" s="79">
        <f t="shared" si="5"/>
        <v>33.5</v>
      </c>
      <c r="I23" s="79">
        <f t="shared" si="5"/>
        <v>15</v>
      </c>
      <c r="J23" s="79">
        <f t="shared" si="5"/>
        <v>33.5</v>
      </c>
      <c r="K23" s="79">
        <f t="shared" si="5"/>
        <v>15</v>
      </c>
      <c r="L23" s="61"/>
      <c r="M23" s="61"/>
      <c r="N23" s="61"/>
    </row>
    <row r="24" spans="1:14" ht="232.5">
      <c r="A24" s="33" t="s">
        <v>64</v>
      </c>
      <c r="B24" s="34" t="s">
        <v>93</v>
      </c>
      <c r="C24" s="81">
        <f>SUM(F24:K24)</f>
        <v>85.5</v>
      </c>
      <c r="D24" s="80">
        <f>F24+H24+J24</f>
        <v>85.5</v>
      </c>
      <c r="E24" s="80">
        <f>G24+I24+K24</f>
        <v>0</v>
      </c>
      <c r="F24" s="80">
        <v>28.5</v>
      </c>
      <c r="G24" s="80">
        <v>0</v>
      </c>
      <c r="H24" s="80">
        <v>28.5</v>
      </c>
      <c r="I24" s="80">
        <v>0</v>
      </c>
      <c r="J24" s="80">
        <v>28.5</v>
      </c>
      <c r="K24" s="80">
        <v>0</v>
      </c>
      <c r="L24" s="55" t="s">
        <v>94</v>
      </c>
      <c r="M24" s="55" t="s">
        <v>95</v>
      </c>
      <c r="N24" s="23" t="s">
        <v>96</v>
      </c>
    </row>
    <row r="25" spans="1:14" ht="255.75">
      <c r="A25" s="33" t="s">
        <v>65</v>
      </c>
      <c r="B25" s="34" t="s">
        <v>66</v>
      </c>
      <c r="C25" s="81">
        <f>SUM(F25:K25)</f>
        <v>60</v>
      </c>
      <c r="D25" s="80">
        <f>F25+H25+J25</f>
        <v>15</v>
      </c>
      <c r="E25" s="80">
        <f>G25+I25+K25</f>
        <v>45</v>
      </c>
      <c r="F25" s="80">
        <v>5</v>
      </c>
      <c r="G25" s="80">
        <v>15</v>
      </c>
      <c r="H25" s="80">
        <v>5</v>
      </c>
      <c r="I25" s="80">
        <v>15</v>
      </c>
      <c r="J25" s="80">
        <v>5</v>
      </c>
      <c r="K25" s="80">
        <v>15</v>
      </c>
      <c r="L25" s="55" t="s">
        <v>94</v>
      </c>
      <c r="M25" s="55" t="s">
        <v>95</v>
      </c>
      <c r="N25" s="23" t="s">
        <v>101</v>
      </c>
    </row>
    <row r="26" spans="1:14" ht="184.5" customHeight="1">
      <c r="A26" s="33" t="s">
        <v>78</v>
      </c>
      <c r="B26" s="34" t="s">
        <v>79</v>
      </c>
      <c r="C26" s="81">
        <f>SUM(F26:K26)</f>
        <v>6</v>
      </c>
      <c r="D26" s="80">
        <f>F26+H26+J26</f>
        <v>6</v>
      </c>
      <c r="E26" s="80" t="s">
        <v>8</v>
      </c>
      <c r="F26" s="80">
        <v>2</v>
      </c>
      <c r="G26" s="80" t="s">
        <v>8</v>
      </c>
      <c r="H26" s="80">
        <v>2</v>
      </c>
      <c r="I26" s="80" t="s">
        <v>8</v>
      </c>
      <c r="J26" s="80">
        <v>2</v>
      </c>
      <c r="K26" s="80" t="s">
        <v>8</v>
      </c>
      <c r="L26" s="22" t="s">
        <v>94</v>
      </c>
      <c r="M26" s="22" t="s">
        <v>95</v>
      </c>
      <c r="N26" s="23" t="s">
        <v>98</v>
      </c>
    </row>
    <row r="27" ht="13.5" customHeight="1"/>
    <row r="29" ht="107.25" customHeight="1"/>
    <row r="31" ht="99.75" customHeight="1" hidden="1"/>
  </sheetData>
  <sheetProtection/>
  <mergeCells count="16">
    <mergeCell ref="C5:E5"/>
    <mergeCell ref="C8:E8"/>
    <mergeCell ref="F8:G8"/>
    <mergeCell ref="H8:I8"/>
    <mergeCell ref="J8:K8"/>
    <mergeCell ref="L5:L6"/>
    <mergeCell ref="L2:N2"/>
    <mergeCell ref="A5:A6"/>
    <mergeCell ref="B5:B6"/>
    <mergeCell ref="A7:N7"/>
    <mergeCell ref="A3:N3"/>
    <mergeCell ref="M5:M6"/>
    <mergeCell ref="N5:N6"/>
    <mergeCell ref="F5:G5"/>
    <mergeCell ref="H5:I5"/>
    <mergeCell ref="J5:K5"/>
  </mergeCells>
  <printOptions horizontalCentered="1"/>
  <pageMargins left="0.15748031496062992" right="0.1968503937007874" top="0.4330708661417323" bottom="0.31496062992125984" header="0.5905511811023623" footer="0.15748031496062992"/>
  <pageSetup firstPageNumber="9" useFirstPageNumber="1" fitToHeight="8" horizontalDpi="600" verticalDpi="600" orientation="landscape" paperSize="9" scale="41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S41"/>
  <sheetViews>
    <sheetView view="pageBreakPreview" zoomScale="115" zoomScaleSheetLayoutView="115" zoomScalePageLayoutView="0" workbookViewId="0" topLeftCell="A1">
      <selection activeCell="J8" sqref="J8"/>
    </sheetView>
  </sheetViews>
  <sheetFormatPr defaultColWidth="9.00390625" defaultRowHeight="12.75"/>
  <cols>
    <col min="1" max="1" width="5.125" style="0" customWidth="1"/>
    <col min="2" max="2" width="29.625" style="0" customWidth="1"/>
    <col min="3" max="3" width="18.625" style="0" customWidth="1"/>
    <col min="4" max="4" width="3.00390625" style="0" customWidth="1"/>
    <col min="5" max="5" width="5.625" style="0" customWidth="1"/>
    <col min="6" max="6" width="6.375" style="0" hidden="1" customWidth="1"/>
    <col min="7" max="7" width="13.875" style="0" customWidth="1"/>
    <col min="8" max="8" width="5.75390625" style="0" hidden="1" customWidth="1"/>
    <col min="9" max="9" width="20.00390625" style="0" customWidth="1"/>
    <col min="10" max="10" width="25.125" style="0" customWidth="1"/>
    <col min="11" max="11" width="7.00390625" style="0" hidden="1" customWidth="1"/>
    <col min="12" max="12" width="18.25390625" style="0" hidden="1" customWidth="1"/>
    <col min="13" max="13" width="0.6171875" style="0" hidden="1" customWidth="1"/>
    <col min="14" max="14" width="0.12890625" style="0" hidden="1" customWidth="1"/>
    <col min="15" max="15" width="9.125" style="0" hidden="1" customWidth="1"/>
    <col min="16" max="16" width="12.625" style="0" hidden="1" customWidth="1"/>
    <col min="17" max="17" width="9.125" style="0" hidden="1" customWidth="1"/>
    <col min="18" max="18" width="24.875" style="0" hidden="1" customWidth="1"/>
    <col min="19" max="19" width="2.00390625" style="0" hidden="1" customWidth="1"/>
  </cols>
  <sheetData>
    <row r="2" spans="8:19" ht="12.75">
      <c r="H2" s="118" t="s">
        <v>15</v>
      </c>
      <c r="I2" s="118"/>
      <c r="J2" s="118"/>
      <c r="K2" s="118"/>
      <c r="L2" s="118"/>
      <c r="N2" s="118" t="s">
        <v>15</v>
      </c>
      <c r="O2" s="118"/>
      <c r="P2" s="118"/>
      <c r="Q2" s="118"/>
      <c r="R2" s="118"/>
      <c r="S2" s="118"/>
    </row>
    <row r="3" spans="6:19" ht="65.25" customHeight="1">
      <c r="F3" s="78"/>
      <c r="G3" s="78"/>
      <c r="H3" s="78"/>
      <c r="I3" s="92" t="s">
        <v>87</v>
      </c>
      <c r="J3" s="92"/>
      <c r="K3" s="78"/>
      <c r="L3" s="78"/>
      <c r="M3" s="118" t="s">
        <v>16</v>
      </c>
      <c r="N3" s="118"/>
      <c r="O3" s="118"/>
      <c r="P3" s="118"/>
      <c r="Q3" s="118"/>
      <c r="R3" s="118"/>
      <c r="S3" s="118"/>
    </row>
    <row r="4" ht="30" customHeight="1"/>
    <row r="5" spans="1:18" ht="51" customHeight="1">
      <c r="A5" s="119" t="s">
        <v>88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</row>
    <row r="7" spans="1:19" ht="12.75" customHeight="1">
      <c r="A7" s="96" t="s">
        <v>17</v>
      </c>
      <c r="B7" s="97"/>
      <c r="C7" s="121" t="s">
        <v>18</v>
      </c>
      <c r="D7" s="123" t="s">
        <v>29</v>
      </c>
      <c r="E7" s="123"/>
      <c r="F7" s="123"/>
      <c r="G7" s="123"/>
      <c r="H7" s="123"/>
      <c r="I7" s="123"/>
      <c r="J7" s="123"/>
      <c r="K7" s="123"/>
      <c r="L7" s="124" t="s">
        <v>18</v>
      </c>
      <c r="M7" s="115"/>
      <c r="N7" s="115"/>
      <c r="O7" s="127"/>
      <c r="P7" s="127"/>
      <c r="Q7" s="115"/>
      <c r="R7" s="115"/>
      <c r="S7" s="115"/>
    </row>
    <row r="8" spans="1:19" ht="24.75" customHeight="1">
      <c r="A8" s="98"/>
      <c r="B8" s="99"/>
      <c r="C8" s="122"/>
      <c r="D8" s="116" t="s">
        <v>4</v>
      </c>
      <c r="E8" s="116"/>
      <c r="F8" s="116"/>
      <c r="G8" s="116"/>
      <c r="H8" s="116"/>
      <c r="I8" s="46" t="s">
        <v>11</v>
      </c>
      <c r="J8" s="46" t="s">
        <v>40</v>
      </c>
      <c r="K8" s="48"/>
      <c r="L8" s="125"/>
      <c r="M8" s="115"/>
      <c r="N8" s="115"/>
      <c r="O8" s="127"/>
      <c r="P8" s="127"/>
      <c r="Q8" s="115"/>
      <c r="R8" s="115"/>
      <c r="S8" s="115"/>
    </row>
    <row r="9" spans="1:19" ht="1.5" customHeight="1" hidden="1">
      <c r="A9" s="100"/>
      <c r="B9" s="101"/>
      <c r="C9" s="38"/>
      <c r="D9" s="47"/>
      <c r="E9" s="47"/>
      <c r="F9" s="48"/>
      <c r="G9" s="47"/>
      <c r="H9" s="48"/>
      <c r="I9" s="48"/>
      <c r="J9" s="48"/>
      <c r="K9" s="48"/>
      <c r="L9" s="126"/>
      <c r="M9" s="115"/>
      <c r="N9" s="115"/>
      <c r="O9" s="127"/>
      <c r="P9" s="127"/>
      <c r="Q9" s="115"/>
      <c r="R9" s="115"/>
      <c r="S9" s="115"/>
    </row>
    <row r="10" spans="1:19" ht="68.25" customHeight="1" hidden="1">
      <c r="A10" s="51"/>
      <c r="B10" s="4"/>
      <c r="C10" s="4"/>
      <c r="D10" s="4"/>
      <c r="E10" s="18"/>
      <c r="F10" s="48"/>
      <c r="G10" s="48"/>
      <c r="H10" s="48"/>
      <c r="I10" s="48"/>
      <c r="J10" s="48"/>
      <c r="K10" s="48"/>
      <c r="L10" s="75"/>
      <c r="M10" s="96"/>
      <c r="N10" s="97"/>
      <c r="O10" s="96"/>
      <c r="P10" s="97"/>
      <c r="Q10" s="96"/>
      <c r="R10" s="102"/>
      <c r="S10" s="97"/>
    </row>
    <row r="11" spans="1:19" ht="12.75" customHeight="1" hidden="1">
      <c r="A11" s="52"/>
      <c r="B11" s="47"/>
      <c r="C11" s="47"/>
      <c r="D11" s="47"/>
      <c r="E11" s="50"/>
      <c r="F11" s="53"/>
      <c r="G11" s="54"/>
      <c r="H11" s="48"/>
      <c r="I11" s="48"/>
      <c r="J11" s="48"/>
      <c r="K11" s="48"/>
      <c r="L11" s="76" t="e">
        <f>#REF!+E11</f>
        <v>#REF!</v>
      </c>
      <c r="M11" s="98"/>
      <c r="N11" s="99"/>
      <c r="O11" s="98"/>
      <c r="P11" s="99"/>
      <c r="Q11" s="98"/>
      <c r="R11" s="103"/>
      <c r="S11" s="99"/>
    </row>
    <row r="12" spans="1:19" ht="12.75" customHeight="1" hidden="1">
      <c r="A12" s="52"/>
      <c r="B12" s="47"/>
      <c r="C12" s="47"/>
      <c r="D12" s="47"/>
      <c r="E12" s="50"/>
      <c r="F12" s="48"/>
      <c r="G12" s="54"/>
      <c r="H12" s="48"/>
      <c r="I12" s="48"/>
      <c r="J12" s="48"/>
      <c r="K12" s="48"/>
      <c r="L12" s="76" t="e">
        <f>#REF!+E12</f>
        <v>#REF!</v>
      </c>
      <c r="M12" s="98"/>
      <c r="N12" s="99"/>
      <c r="O12" s="98"/>
      <c r="P12" s="99"/>
      <c r="Q12" s="98"/>
      <c r="R12" s="103"/>
      <c r="S12" s="99"/>
    </row>
    <row r="13" spans="1:19" ht="24.75" customHeight="1">
      <c r="A13" s="106" t="s">
        <v>19</v>
      </c>
      <c r="B13" s="107"/>
      <c r="C13" s="62">
        <v>2310000</v>
      </c>
      <c r="D13" s="111">
        <f>SUM(D14:G15)</f>
        <v>770000</v>
      </c>
      <c r="E13" s="111"/>
      <c r="F13" s="111"/>
      <c r="G13" s="111"/>
      <c r="H13" s="63"/>
      <c r="I13" s="63">
        <f>SUM(I14:I15)</f>
        <v>770000</v>
      </c>
      <c r="J13" s="63">
        <f>SUM(J14:J15)</f>
        <v>770000</v>
      </c>
      <c r="K13" s="48"/>
      <c r="L13" s="76"/>
      <c r="M13" s="98"/>
      <c r="N13" s="99"/>
      <c r="O13" s="98"/>
      <c r="P13" s="99"/>
      <c r="Q13" s="98"/>
      <c r="R13" s="103"/>
      <c r="S13" s="99"/>
    </row>
    <row r="14" spans="1:19" ht="24.75" customHeight="1">
      <c r="A14" s="117" t="s">
        <v>31</v>
      </c>
      <c r="B14" s="110"/>
      <c r="C14" s="62">
        <f>SUM(D14:J14)</f>
        <v>810000</v>
      </c>
      <c r="D14" s="111">
        <v>270000</v>
      </c>
      <c r="E14" s="111"/>
      <c r="F14" s="111"/>
      <c r="G14" s="111"/>
      <c r="H14" s="63"/>
      <c r="I14" s="63">
        <v>270000</v>
      </c>
      <c r="J14" s="63">
        <v>270000</v>
      </c>
      <c r="K14" s="48"/>
      <c r="L14" s="76"/>
      <c r="M14" s="98"/>
      <c r="N14" s="99"/>
      <c r="O14" s="98"/>
      <c r="P14" s="99"/>
      <c r="Q14" s="98"/>
      <c r="R14" s="103"/>
      <c r="S14" s="99"/>
    </row>
    <row r="15" spans="1:19" ht="24.75" customHeight="1">
      <c r="A15" s="109" t="s">
        <v>41</v>
      </c>
      <c r="B15" s="110"/>
      <c r="C15" s="62">
        <v>1500000</v>
      </c>
      <c r="D15" s="111">
        <v>500000</v>
      </c>
      <c r="E15" s="111"/>
      <c r="F15" s="111"/>
      <c r="G15" s="111"/>
      <c r="H15" s="64"/>
      <c r="I15" s="64">
        <v>500000</v>
      </c>
      <c r="J15" s="64">
        <v>500000</v>
      </c>
      <c r="K15" s="48"/>
      <c r="L15" s="76"/>
      <c r="M15" s="98"/>
      <c r="N15" s="99"/>
      <c r="O15" s="98"/>
      <c r="P15" s="99"/>
      <c r="Q15" s="98"/>
      <c r="R15" s="103"/>
      <c r="S15" s="99"/>
    </row>
    <row r="16" spans="1:19" ht="12.75" hidden="1">
      <c r="A16" s="105"/>
      <c r="B16" s="105"/>
      <c r="C16" s="16"/>
      <c r="D16" s="3"/>
      <c r="E16" s="7"/>
      <c r="F16" s="8"/>
      <c r="G16" s="9"/>
      <c r="H16" s="6"/>
      <c r="I16" s="6"/>
      <c r="J16" s="6"/>
      <c r="K16" s="6"/>
      <c r="L16" s="76"/>
      <c r="M16" s="98"/>
      <c r="N16" s="99"/>
      <c r="O16" s="98"/>
      <c r="P16" s="99"/>
      <c r="Q16" s="98"/>
      <c r="R16" s="103"/>
      <c r="S16" s="99"/>
    </row>
    <row r="17" spans="1:19" ht="12.75" hidden="1">
      <c r="A17" s="105"/>
      <c r="B17" s="105"/>
      <c r="C17" s="16"/>
      <c r="D17" s="3"/>
      <c r="E17" s="7"/>
      <c r="F17" s="6"/>
      <c r="G17" s="9"/>
      <c r="H17" s="6"/>
      <c r="I17" s="6"/>
      <c r="J17" s="6"/>
      <c r="K17" s="6"/>
      <c r="L17" s="76"/>
      <c r="M17" s="98"/>
      <c r="N17" s="99"/>
      <c r="O17" s="98"/>
      <c r="P17" s="99"/>
      <c r="Q17" s="98"/>
      <c r="R17" s="103"/>
      <c r="S17" s="99"/>
    </row>
    <row r="18" spans="1:19" ht="12.75" hidden="1">
      <c r="A18" s="105"/>
      <c r="B18" s="105"/>
      <c r="C18" s="16"/>
      <c r="D18" s="3"/>
      <c r="E18" s="7"/>
      <c r="F18" s="6"/>
      <c r="G18" s="9"/>
      <c r="H18" s="6"/>
      <c r="I18" s="6"/>
      <c r="J18" s="6"/>
      <c r="K18" s="6"/>
      <c r="L18" s="76"/>
      <c r="M18" s="98"/>
      <c r="N18" s="99"/>
      <c r="O18" s="98"/>
      <c r="P18" s="99"/>
      <c r="Q18" s="98"/>
      <c r="R18" s="103"/>
      <c r="S18" s="99"/>
    </row>
    <row r="19" spans="1:19" ht="12.75" hidden="1">
      <c r="A19" s="105"/>
      <c r="B19" s="105"/>
      <c r="C19" s="16"/>
      <c r="D19" s="5"/>
      <c r="E19" s="17"/>
      <c r="F19" s="6"/>
      <c r="G19" s="10"/>
      <c r="H19" s="9"/>
      <c r="I19" s="9"/>
      <c r="J19" s="9"/>
      <c r="K19" s="6"/>
      <c r="L19" s="76"/>
      <c r="M19" s="100"/>
      <c r="N19" s="101"/>
      <c r="O19" s="100"/>
      <c r="P19" s="101"/>
      <c r="Q19" s="100"/>
      <c r="R19" s="104"/>
      <c r="S19" s="101"/>
    </row>
    <row r="20" spans="1:19" ht="22.5" customHeight="1" hidden="1">
      <c r="A20" s="105"/>
      <c r="B20" s="105"/>
      <c r="C20" s="16"/>
      <c r="D20" s="4"/>
      <c r="E20" s="5"/>
      <c r="F20" s="6"/>
      <c r="G20" s="6"/>
      <c r="H20" s="6"/>
      <c r="I20" s="6"/>
      <c r="J20" s="6"/>
      <c r="K20" s="6"/>
      <c r="L20" s="75"/>
      <c r="M20" s="96" t="s">
        <v>22</v>
      </c>
      <c r="N20" s="97"/>
      <c r="O20" s="96" t="s">
        <v>20</v>
      </c>
      <c r="P20" s="97"/>
      <c r="Q20" s="96" t="s">
        <v>21</v>
      </c>
      <c r="R20" s="102"/>
      <c r="S20" s="97"/>
    </row>
    <row r="21" spans="1:19" ht="12.75" hidden="1">
      <c r="A21" s="105"/>
      <c r="B21" s="105"/>
      <c r="C21" s="16"/>
      <c r="D21" s="3"/>
      <c r="E21" s="7"/>
      <c r="F21" s="8"/>
      <c r="G21" s="9"/>
      <c r="H21" s="6"/>
      <c r="I21" s="6"/>
      <c r="J21" s="6"/>
      <c r="K21" s="6"/>
      <c r="L21" s="76"/>
      <c r="M21" s="98"/>
      <c r="N21" s="99"/>
      <c r="O21" s="98"/>
      <c r="P21" s="99"/>
      <c r="Q21" s="98"/>
      <c r="R21" s="103"/>
      <c r="S21" s="99"/>
    </row>
    <row r="22" spans="1:19" ht="12.75" hidden="1">
      <c r="A22" s="105"/>
      <c r="B22" s="105"/>
      <c r="C22" s="16"/>
      <c r="D22" s="3"/>
      <c r="E22" s="7"/>
      <c r="F22" s="6"/>
      <c r="G22" s="9"/>
      <c r="H22" s="6"/>
      <c r="I22" s="6"/>
      <c r="J22" s="6"/>
      <c r="K22" s="6"/>
      <c r="L22" s="76"/>
      <c r="M22" s="98"/>
      <c r="N22" s="99"/>
      <c r="O22" s="98"/>
      <c r="P22" s="99"/>
      <c r="Q22" s="98"/>
      <c r="R22" s="103"/>
      <c r="S22" s="99"/>
    </row>
    <row r="23" spans="1:19" ht="12.75" hidden="1">
      <c r="A23" s="105"/>
      <c r="B23" s="105"/>
      <c r="C23" s="16"/>
      <c r="D23" s="3"/>
      <c r="E23" s="7"/>
      <c r="F23" s="6"/>
      <c r="G23" s="9"/>
      <c r="H23" s="6"/>
      <c r="I23" s="6"/>
      <c r="J23" s="6"/>
      <c r="K23" s="6"/>
      <c r="L23" s="76"/>
      <c r="M23" s="98"/>
      <c r="N23" s="99"/>
      <c r="O23" s="98"/>
      <c r="P23" s="99"/>
      <c r="Q23" s="98"/>
      <c r="R23" s="103"/>
      <c r="S23" s="99"/>
    </row>
    <row r="24" spans="1:19" ht="12.75" hidden="1">
      <c r="A24" s="105"/>
      <c r="B24" s="105"/>
      <c r="C24" s="16"/>
      <c r="D24" s="5"/>
      <c r="E24" s="10"/>
      <c r="F24" s="6"/>
      <c r="G24" s="10"/>
      <c r="H24" s="6"/>
      <c r="I24" s="6"/>
      <c r="J24" s="6"/>
      <c r="K24" s="6"/>
      <c r="L24" s="76"/>
      <c r="M24" s="100"/>
      <c r="N24" s="101"/>
      <c r="O24" s="100"/>
      <c r="P24" s="101"/>
      <c r="Q24" s="100"/>
      <c r="R24" s="104"/>
      <c r="S24" s="101"/>
    </row>
    <row r="25" spans="1:19" ht="60" customHeight="1" hidden="1">
      <c r="A25" s="93"/>
      <c r="B25" s="68"/>
      <c r="C25" s="4"/>
      <c r="D25" s="4"/>
      <c r="E25" s="5"/>
      <c r="F25" s="6"/>
      <c r="G25" s="6"/>
      <c r="H25" s="6"/>
      <c r="I25" s="6"/>
      <c r="J25" s="6"/>
      <c r="K25" s="6"/>
      <c r="L25" s="75"/>
      <c r="M25" s="96" t="s">
        <v>23</v>
      </c>
      <c r="N25" s="97"/>
      <c r="O25" s="96" t="s">
        <v>20</v>
      </c>
      <c r="P25" s="97"/>
      <c r="Q25" s="96" t="s">
        <v>24</v>
      </c>
      <c r="R25" s="102"/>
      <c r="S25" s="97"/>
    </row>
    <row r="26" spans="1:19" ht="12.75" hidden="1">
      <c r="A26" s="94"/>
      <c r="B26" s="69"/>
      <c r="C26" s="3"/>
      <c r="D26" s="3"/>
      <c r="E26" s="7"/>
      <c r="F26" s="8"/>
      <c r="G26" s="9"/>
      <c r="H26" s="6"/>
      <c r="I26" s="6"/>
      <c r="J26" s="6"/>
      <c r="K26" s="6"/>
      <c r="L26" s="76"/>
      <c r="M26" s="98"/>
      <c r="N26" s="99"/>
      <c r="O26" s="98"/>
      <c r="P26" s="99"/>
      <c r="Q26" s="98"/>
      <c r="R26" s="103"/>
      <c r="S26" s="99"/>
    </row>
    <row r="27" spans="1:19" ht="12.75" hidden="1">
      <c r="A27" s="94"/>
      <c r="B27" s="69"/>
      <c r="C27" s="3"/>
      <c r="D27" s="3"/>
      <c r="E27" s="7"/>
      <c r="F27" s="6"/>
      <c r="G27" s="9"/>
      <c r="H27" s="6"/>
      <c r="I27" s="6"/>
      <c r="J27" s="6"/>
      <c r="K27" s="6"/>
      <c r="L27" s="76"/>
      <c r="M27" s="98"/>
      <c r="N27" s="99"/>
      <c r="O27" s="98"/>
      <c r="P27" s="99"/>
      <c r="Q27" s="98"/>
      <c r="R27" s="103"/>
      <c r="S27" s="99"/>
    </row>
    <row r="28" spans="1:19" ht="12.75" hidden="1">
      <c r="A28" s="94"/>
      <c r="B28" s="69"/>
      <c r="C28" s="3"/>
      <c r="D28" s="3"/>
      <c r="E28" s="7"/>
      <c r="F28" s="6"/>
      <c r="G28" s="9"/>
      <c r="H28" s="6"/>
      <c r="I28" s="6"/>
      <c r="J28" s="6"/>
      <c r="K28" s="6"/>
      <c r="L28" s="76"/>
      <c r="M28" s="98"/>
      <c r="N28" s="99"/>
      <c r="O28" s="98"/>
      <c r="P28" s="99"/>
      <c r="Q28" s="98"/>
      <c r="R28" s="103"/>
      <c r="S28" s="99"/>
    </row>
    <row r="29" spans="1:19" ht="12.75" hidden="1">
      <c r="A29" s="95"/>
      <c r="B29" s="70"/>
      <c r="C29" s="5"/>
      <c r="D29" s="5"/>
      <c r="E29" s="10"/>
      <c r="F29" s="6"/>
      <c r="G29" s="10"/>
      <c r="H29" s="6"/>
      <c r="I29" s="6"/>
      <c r="J29" s="6"/>
      <c r="K29" s="6"/>
      <c r="L29" s="76"/>
      <c r="M29" s="100"/>
      <c r="N29" s="101"/>
      <c r="O29" s="100"/>
      <c r="P29" s="101"/>
      <c r="Q29" s="100"/>
      <c r="R29" s="104"/>
      <c r="S29" s="101"/>
    </row>
    <row r="30" spans="1:19" ht="78" customHeight="1" hidden="1">
      <c r="A30" s="93"/>
      <c r="B30" s="71"/>
      <c r="C30" s="18"/>
      <c r="D30" s="18"/>
      <c r="E30" s="5"/>
      <c r="F30" s="6"/>
      <c r="G30" s="6"/>
      <c r="H30" s="6"/>
      <c r="I30" s="6"/>
      <c r="J30" s="6"/>
      <c r="K30" s="6"/>
      <c r="L30" s="75"/>
      <c r="M30" s="96" t="s">
        <v>25</v>
      </c>
      <c r="N30" s="97"/>
      <c r="O30" s="96" t="s">
        <v>26</v>
      </c>
      <c r="P30" s="97"/>
      <c r="Q30" s="96" t="s">
        <v>27</v>
      </c>
      <c r="R30" s="102"/>
      <c r="S30" s="97"/>
    </row>
    <row r="31" spans="1:19" ht="12.75" hidden="1">
      <c r="A31" s="94"/>
      <c r="B31" s="69"/>
      <c r="C31" s="3"/>
      <c r="D31" s="3"/>
      <c r="E31" s="7"/>
      <c r="F31" s="8"/>
      <c r="G31" s="7"/>
      <c r="H31" s="7"/>
      <c r="I31" s="7"/>
      <c r="J31" s="7"/>
      <c r="K31" s="6"/>
      <c r="L31" s="76"/>
      <c r="M31" s="98"/>
      <c r="N31" s="99"/>
      <c r="O31" s="98"/>
      <c r="P31" s="99"/>
      <c r="Q31" s="98"/>
      <c r="R31" s="103"/>
      <c r="S31" s="99"/>
    </row>
    <row r="32" spans="1:19" ht="12.75" hidden="1">
      <c r="A32" s="94"/>
      <c r="B32" s="69"/>
      <c r="C32" s="3"/>
      <c r="D32" s="3"/>
      <c r="E32" s="7"/>
      <c r="F32" s="6"/>
      <c r="G32" s="7"/>
      <c r="H32" s="7"/>
      <c r="I32" s="7"/>
      <c r="J32" s="7"/>
      <c r="K32" s="6"/>
      <c r="L32" s="76"/>
      <c r="M32" s="98"/>
      <c r="N32" s="99"/>
      <c r="O32" s="98"/>
      <c r="P32" s="99"/>
      <c r="Q32" s="98"/>
      <c r="R32" s="103"/>
      <c r="S32" s="99"/>
    </row>
    <row r="33" spans="1:19" ht="12.75" hidden="1">
      <c r="A33" s="94"/>
      <c r="B33" s="69"/>
      <c r="C33" s="3"/>
      <c r="D33" s="3"/>
      <c r="E33" s="7"/>
      <c r="F33" s="6"/>
      <c r="G33" s="7"/>
      <c r="H33" s="7"/>
      <c r="I33" s="7"/>
      <c r="J33" s="7"/>
      <c r="K33" s="6"/>
      <c r="L33" s="76"/>
      <c r="M33" s="98"/>
      <c r="N33" s="99"/>
      <c r="O33" s="98"/>
      <c r="P33" s="99"/>
      <c r="Q33" s="98"/>
      <c r="R33" s="103"/>
      <c r="S33" s="99"/>
    </row>
    <row r="34" spans="1:19" ht="12.75" hidden="1">
      <c r="A34" s="95"/>
      <c r="B34" s="70"/>
      <c r="C34" s="5"/>
      <c r="D34" s="5"/>
      <c r="E34" s="10"/>
      <c r="F34" s="6"/>
      <c r="G34" s="10"/>
      <c r="H34" s="6"/>
      <c r="I34" s="6"/>
      <c r="J34" s="6"/>
      <c r="K34" s="6"/>
      <c r="L34" s="76"/>
      <c r="M34" s="100"/>
      <c r="N34" s="101"/>
      <c r="O34" s="100"/>
      <c r="P34" s="101"/>
      <c r="Q34" s="100"/>
      <c r="R34" s="104"/>
      <c r="S34" s="101"/>
    </row>
    <row r="35" spans="1:19" ht="12.75" hidden="1">
      <c r="A35" s="72"/>
      <c r="B35" s="70"/>
      <c r="C35" s="5"/>
      <c r="D35" s="5"/>
      <c r="E35" s="10"/>
      <c r="F35" s="6"/>
      <c r="G35" s="10"/>
      <c r="H35" s="6"/>
      <c r="I35" s="6"/>
      <c r="J35" s="6"/>
      <c r="K35" s="6"/>
      <c r="L35" s="76"/>
      <c r="M35" s="11"/>
      <c r="N35" s="11"/>
      <c r="O35" s="11"/>
      <c r="P35" s="11"/>
      <c r="Q35" s="11"/>
      <c r="R35" s="11"/>
      <c r="S35" s="11"/>
    </row>
    <row r="36" spans="1:12" ht="12.75" hidden="1">
      <c r="A36" s="73"/>
      <c r="B36" s="69"/>
      <c r="C36" s="3"/>
      <c r="D36" s="3"/>
      <c r="E36" s="13"/>
      <c r="F36" s="8"/>
      <c r="G36" s="13"/>
      <c r="H36" s="7"/>
      <c r="I36" s="7"/>
      <c r="J36" s="7"/>
      <c r="K36" s="6"/>
      <c r="L36" s="76"/>
    </row>
    <row r="37" spans="1:12" ht="12.75" hidden="1">
      <c r="A37" s="73"/>
      <c r="B37" s="69"/>
      <c r="C37" s="3"/>
      <c r="D37" s="3"/>
      <c r="E37" s="13"/>
      <c r="F37" s="6"/>
      <c r="G37" s="13"/>
      <c r="H37" s="7"/>
      <c r="I37" s="7"/>
      <c r="J37" s="7"/>
      <c r="K37" s="6"/>
      <c r="L37" s="76"/>
    </row>
    <row r="38" spans="1:12" ht="25.5" customHeight="1" hidden="1">
      <c r="A38" s="112"/>
      <c r="B38" s="113"/>
      <c r="C38" s="12"/>
      <c r="D38" s="5"/>
      <c r="E38" s="13"/>
      <c r="F38" s="6"/>
      <c r="G38" s="15"/>
      <c r="H38" s="15"/>
      <c r="I38" s="15"/>
      <c r="J38" s="15"/>
      <c r="K38" s="6"/>
      <c r="L38" s="76"/>
    </row>
    <row r="39" spans="1:12" ht="15" hidden="1">
      <c r="A39" s="74"/>
      <c r="B39" s="70"/>
      <c r="C39" s="5"/>
      <c r="D39" s="5"/>
      <c r="E39" s="19"/>
      <c r="F39" s="20"/>
      <c r="G39" s="19"/>
      <c r="H39" s="20"/>
      <c r="I39" s="20"/>
      <c r="J39" s="20"/>
      <c r="K39" s="20"/>
      <c r="L39" s="77"/>
    </row>
    <row r="40" spans="1:12" ht="22.5" customHeight="1" hidden="1">
      <c r="A40" s="114" t="s">
        <v>28</v>
      </c>
      <c r="B40" s="114"/>
      <c r="C40" s="21"/>
      <c r="D40" s="21"/>
      <c r="E40" s="14"/>
      <c r="F40" s="6"/>
      <c r="G40" s="14"/>
      <c r="H40" s="6"/>
      <c r="I40" s="6"/>
      <c r="J40" s="6"/>
      <c r="K40" s="6"/>
      <c r="L40" s="76"/>
    </row>
    <row r="41" spans="1:11" ht="27.75" customHeight="1">
      <c r="A41" s="106" t="s">
        <v>86</v>
      </c>
      <c r="B41" s="107"/>
      <c r="C41" s="43" t="s">
        <v>8</v>
      </c>
      <c r="D41" s="108" t="s">
        <v>8</v>
      </c>
      <c r="E41" s="108"/>
      <c r="F41" s="108"/>
      <c r="G41" s="108"/>
      <c r="H41" s="44"/>
      <c r="I41" s="45" t="s">
        <v>8</v>
      </c>
      <c r="J41" s="45" t="s">
        <v>8</v>
      </c>
      <c r="K41" s="6"/>
    </row>
  </sheetData>
  <sheetProtection/>
  <mergeCells count="49">
    <mergeCell ref="H2:L2"/>
    <mergeCell ref="N2:S2"/>
    <mergeCell ref="M3:S3"/>
    <mergeCell ref="A5:R5"/>
    <mergeCell ref="A7:B9"/>
    <mergeCell ref="C7:C8"/>
    <mergeCell ref="D7:K7"/>
    <mergeCell ref="L7:L9"/>
    <mergeCell ref="M7:N9"/>
    <mergeCell ref="O7:P9"/>
    <mergeCell ref="Q7:S9"/>
    <mergeCell ref="D8:H8"/>
    <mergeCell ref="M10:N15"/>
    <mergeCell ref="O10:P15"/>
    <mergeCell ref="Q10:S15"/>
    <mergeCell ref="A13:B13"/>
    <mergeCell ref="D13:G13"/>
    <mergeCell ref="A14:B14"/>
    <mergeCell ref="D14:G14"/>
    <mergeCell ref="A41:B41"/>
    <mergeCell ref="D41:G41"/>
    <mergeCell ref="A15:B15"/>
    <mergeCell ref="D15:G15"/>
    <mergeCell ref="A16:B16"/>
    <mergeCell ref="A20:B20"/>
    <mergeCell ref="A38:B38"/>
    <mergeCell ref="A40:B40"/>
    <mergeCell ref="M16:N19"/>
    <mergeCell ref="O16:P19"/>
    <mergeCell ref="Q16:S19"/>
    <mergeCell ref="A17:B17"/>
    <mergeCell ref="A18:B18"/>
    <mergeCell ref="A19:B19"/>
    <mergeCell ref="O20:P24"/>
    <mergeCell ref="Q20:S24"/>
    <mergeCell ref="A21:B21"/>
    <mergeCell ref="A22:B22"/>
    <mergeCell ref="A23:B23"/>
    <mergeCell ref="A24:B24"/>
    <mergeCell ref="I3:J3"/>
    <mergeCell ref="A25:A29"/>
    <mergeCell ref="M25:N29"/>
    <mergeCell ref="O25:P29"/>
    <mergeCell ref="Q25:S29"/>
    <mergeCell ref="A30:A34"/>
    <mergeCell ref="M30:N34"/>
    <mergeCell ref="O30:P34"/>
    <mergeCell ref="Q30:S34"/>
    <mergeCell ref="M20:N24"/>
  </mergeCells>
  <printOptions horizontalCentered="1" verticalCentered="1"/>
  <pageMargins left="0.2362204724409449" right="0.27" top="0.45" bottom="2.72" header="0.31496062992125984" footer="0.31496062992125984"/>
  <pageSetup horizontalDpi="600" verticalDpi="600" orientation="landscape" paperSize="9" scale="110" r:id="rId1"/>
  <colBreaks count="1" manualBreakCount="1">
    <brk id="10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2"/>
  <sheetViews>
    <sheetView view="pageBreakPreview" zoomScaleSheetLayoutView="100" zoomScalePageLayoutView="0" workbookViewId="0" topLeftCell="A1">
      <selection activeCell="B30" sqref="B30"/>
    </sheetView>
  </sheetViews>
  <sheetFormatPr defaultColWidth="9.00390625" defaultRowHeight="12.75"/>
  <cols>
    <col min="2" max="2" width="47.00390625" style="0" customWidth="1"/>
    <col min="3" max="3" width="19.875" style="40" customWidth="1"/>
    <col min="4" max="4" width="11.00390625" style="0" hidden="1" customWidth="1"/>
    <col min="5" max="6" width="0" style="0" hidden="1" customWidth="1"/>
    <col min="7" max="7" width="4.75390625" style="0" hidden="1" customWidth="1"/>
    <col min="8" max="8" width="0" style="0" hidden="1" customWidth="1"/>
    <col min="9" max="9" width="3.625" style="0" hidden="1" customWidth="1"/>
    <col min="10" max="13" width="16.625" style="0" customWidth="1"/>
    <col min="14" max="14" width="0.875" style="0" hidden="1" customWidth="1"/>
  </cols>
  <sheetData>
    <row r="1" spans="9:14" ht="12.75">
      <c r="I1" s="118" t="s">
        <v>32</v>
      </c>
      <c r="J1" s="118"/>
      <c r="K1" s="118"/>
      <c r="L1" s="118"/>
      <c r="M1" s="118"/>
      <c r="N1" s="118"/>
    </row>
    <row r="2" spans="11:20" ht="54" customHeight="1">
      <c r="K2" s="92" t="s">
        <v>87</v>
      </c>
      <c r="L2" s="92"/>
      <c r="M2" s="92"/>
      <c r="N2" s="78"/>
      <c r="O2" s="78"/>
      <c r="P2" s="78"/>
      <c r="Q2" s="78"/>
      <c r="R2" s="78"/>
      <c r="S2" s="78"/>
      <c r="T2" s="78"/>
    </row>
    <row r="3" spans="1:17" ht="25.5" customHeight="1">
      <c r="A3" s="133" t="s">
        <v>89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39"/>
      <c r="O3" s="39"/>
      <c r="P3" s="39"/>
      <c r="Q3" s="39"/>
    </row>
    <row r="5" spans="1:13" s="41" customFormat="1" ht="12.75">
      <c r="A5" s="123" t="s">
        <v>33</v>
      </c>
      <c r="B5" s="123"/>
      <c r="C5" s="134" t="s">
        <v>34</v>
      </c>
      <c r="D5" s="134" t="s">
        <v>35</v>
      </c>
      <c r="E5" s="123" t="s">
        <v>36</v>
      </c>
      <c r="F5" s="123"/>
      <c r="G5" s="123"/>
      <c r="H5" s="123"/>
      <c r="I5" s="123"/>
      <c r="J5" s="123"/>
      <c r="K5" s="123"/>
      <c r="L5" s="123"/>
      <c r="M5" s="123"/>
    </row>
    <row r="6" spans="1:13" s="41" customFormat="1" ht="30.75" customHeight="1">
      <c r="A6" s="123"/>
      <c r="B6" s="123"/>
      <c r="C6" s="135"/>
      <c r="D6" s="135"/>
      <c r="E6" s="67"/>
      <c r="F6" s="123"/>
      <c r="G6" s="123"/>
      <c r="H6" s="123" t="s">
        <v>37</v>
      </c>
      <c r="I6" s="123"/>
      <c r="J6" s="16" t="s">
        <v>46</v>
      </c>
      <c r="K6" s="16" t="s">
        <v>37</v>
      </c>
      <c r="L6" s="16" t="s">
        <v>38</v>
      </c>
      <c r="M6" s="16" t="s">
        <v>42</v>
      </c>
    </row>
    <row r="7" spans="1:13" ht="27.75" customHeight="1">
      <c r="A7" s="136" t="s">
        <v>44</v>
      </c>
      <c r="B7" s="136"/>
      <c r="C7" s="48" t="s">
        <v>45</v>
      </c>
      <c r="D7" s="49" t="e">
        <f>E7+F7+H7+J7+#REF!</f>
        <v>#REF!</v>
      </c>
      <c r="E7" s="49"/>
      <c r="F7" s="130"/>
      <c r="G7" s="130"/>
      <c r="H7" s="130">
        <v>100</v>
      </c>
      <c r="I7" s="130"/>
      <c r="J7" s="48">
        <v>0.01</v>
      </c>
      <c r="K7" s="48">
        <v>0.009</v>
      </c>
      <c r="L7" s="48">
        <v>0.009</v>
      </c>
      <c r="M7" s="48">
        <v>0.008</v>
      </c>
    </row>
    <row r="8" spans="1:13" ht="27" customHeight="1">
      <c r="A8" s="128" t="s">
        <v>43</v>
      </c>
      <c r="B8" s="129"/>
      <c r="C8" s="48" t="s">
        <v>45</v>
      </c>
      <c r="D8" s="49" t="e">
        <f>E8+F8+H8+J8+#REF!</f>
        <v>#REF!</v>
      </c>
      <c r="E8" s="49"/>
      <c r="F8" s="130"/>
      <c r="G8" s="130"/>
      <c r="H8" s="130">
        <v>71</v>
      </c>
      <c r="I8" s="130"/>
      <c r="J8" s="54">
        <v>0</v>
      </c>
      <c r="K8" s="54">
        <v>0</v>
      </c>
      <c r="L8" s="54">
        <v>0</v>
      </c>
      <c r="M8" s="54">
        <v>0</v>
      </c>
    </row>
    <row r="9" spans="1:13" ht="27" customHeight="1">
      <c r="A9" s="131" t="s">
        <v>67</v>
      </c>
      <c r="B9" s="132"/>
      <c r="C9" s="48" t="s">
        <v>39</v>
      </c>
      <c r="D9" s="49"/>
      <c r="E9" s="49"/>
      <c r="F9" s="48"/>
      <c r="G9" s="48"/>
      <c r="H9" s="48"/>
      <c r="I9" s="48"/>
      <c r="J9" s="66">
        <v>0.18</v>
      </c>
      <c r="K9" s="66">
        <v>0.17</v>
      </c>
      <c r="L9" s="66">
        <v>0.15</v>
      </c>
      <c r="M9" s="66">
        <v>0.13</v>
      </c>
    </row>
    <row r="10" spans="1:13" ht="33.75" customHeight="1">
      <c r="A10" s="128" t="s">
        <v>47</v>
      </c>
      <c r="B10" s="129"/>
      <c r="C10" s="48" t="s">
        <v>39</v>
      </c>
      <c r="D10" s="49" t="e">
        <f>E10+F10+H10+J10+#REF!</f>
        <v>#REF!</v>
      </c>
      <c r="E10" s="49"/>
      <c r="F10" s="130"/>
      <c r="G10" s="130"/>
      <c r="H10" s="130">
        <v>7</v>
      </c>
      <c r="I10" s="130"/>
      <c r="J10" s="65">
        <v>0.24</v>
      </c>
      <c r="K10" s="65">
        <v>0.26</v>
      </c>
      <c r="L10" s="65">
        <v>0.3</v>
      </c>
      <c r="M10" s="65">
        <v>0.34</v>
      </c>
    </row>
    <row r="11" spans="1:13" ht="26.25" customHeight="1">
      <c r="A11" s="128"/>
      <c r="B11" s="129"/>
      <c r="C11" s="2"/>
      <c r="D11" s="6"/>
      <c r="E11" s="6"/>
      <c r="F11" s="115"/>
      <c r="G11" s="115"/>
      <c r="H11" s="115"/>
      <c r="I11" s="115"/>
      <c r="J11" s="42"/>
      <c r="K11" s="42"/>
      <c r="L11" s="42"/>
      <c r="M11" s="42"/>
    </row>
    <row r="12" spans="10:13" ht="70.5" customHeight="1">
      <c r="J12" s="40"/>
      <c r="K12" s="40"/>
      <c r="L12" s="40"/>
      <c r="M12" s="40"/>
    </row>
  </sheetData>
  <sheetProtection/>
  <mergeCells count="22">
    <mergeCell ref="F6:G6"/>
    <mergeCell ref="H6:I6"/>
    <mergeCell ref="A8:B8"/>
    <mergeCell ref="F8:G8"/>
    <mergeCell ref="H8:I8"/>
    <mergeCell ref="C5:C6"/>
    <mergeCell ref="A9:B9"/>
    <mergeCell ref="I1:N1"/>
    <mergeCell ref="A3:M3"/>
    <mergeCell ref="A5:B6"/>
    <mergeCell ref="D5:D6"/>
    <mergeCell ref="E5:M5"/>
    <mergeCell ref="K2:M2"/>
    <mergeCell ref="A7:B7"/>
    <mergeCell ref="F7:G7"/>
    <mergeCell ref="H7:I7"/>
    <mergeCell ref="A10:B10"/>
    <mergeCell ref="F10:G10"/>
    <mergeCell ref="H10:I10"/>
    <mergeCell ref="A11:B11"/>
    <mergeCell ref="F11:G11"/>
    <mergeCell ref="H11:I11"/>
  </mergeCells>
  <printOptions/>
  <pageMargins left="0.33" right="0.41" top="1.06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Анна Юрьевна</cp:lastModifiedBy>
  <cp:lastPrinted>2012-04-26T05:04:30Z</cp:lastPrinted>
  <dcterms:created xsi:type="dcterms:W3CDTF">2008-04-10T04:10:42Z</dcterms:created>
  <dcterms:modified xsi:type="dcterms:W3CDTF">2012-04-26T05:08:29Z</dcterms:modified>
  <cp:category/>
  <cp:version/>
  <cp:contentType/>
  <cp:contentStatus/>
</cp:coreProperties>
</file>